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H:\2020\ODPADY, Sběrný dvůr\"/>
    </mc:Choice>
  </mc:AlternateContent>
  <xr:revisionPtr revIDLastSave="0" documentId="8_{999948E5-B20C-4CE6-A2A5-6D10E00AE7EC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řáslavice" sheetId="5" r:id="rId1"/>
  </sheets>
  <definedNames>
    <definedName name="Březen_Hodnota" localSheetId="0">DATE(Přáslavice!KalRok,3,1)</definedName>
    <definedName name="Březen_Hodnota">DATE(KalRok,3,1)</definedName>
    <definedName name="Červen_Hodnota" localSheetId="0">DATE(Přáslavice!KalRok,6,1)</definedName>
    <definedName name="Červen_Hodnota">DATE(KalRok,6,1)</definedName>
    <definedName name="Červenec_Hodnota" localSheetId="0">DATE(Přáslavice!KalRok,7,1)</definedName>
    <definedName name="Červenec_Hodnota">DATE(KalRok,7,1)</definedName>
    <definedName name="Dny">{0,1,2,3,4,5,6} + {0;1;2;3;4;5}*7</definedName>
    <definedName name="Duben_Hodnota" localSheetId="0">DATE(Přáslavice!KalRok,4,1)</definedName>
    <definedName name="Duben_Hodnota">DATE(KalRok,4,1)</definedName>
    <definedName name="KalRok" localSheetId="0">Přáslavice!$B$1</definedName>
    <definedName name="KalRok">#REF!</definedName>
    <definedName name="Květen_Hodnota" localSheetId="0">DATE(Přáslavice!KalRok,5,1)</definedName>
    <definedName name="Květen_Hodnota">DATE(KalRok,5,1)</definedName>
    <definedName name="Leden_Hodnota" localSheetId="0">DATE(Přáslavice!KalRok,1,1)</definedName>
    <definedName name="Leden_Hodnota">DATE(KalRok,1,1)</definedName>
    <definedName name="Listopad_Hodnota" localSheetId="0">DATE(Přáslavice!KalRok,11,1)</definedName>
    <definedName name="Listopad_Hodnota">DATE(KalRok,11,1)</definedName>
    <definedName name="OblastNadpisuSloupce1..H9.1" localSheetId="0">Přáslavice!$B$4</definedName>
    <definedName name="OblastNadpisuSloupce1..H9.1">#REF!</definedName>
    <definedName name="OblastNadpisuSloupce10..P41.1" localSheetId="0">Přáslavice!$J$36</definedName>
    <definedName name="OblastNadpisuSloupce10..P41.1">#REF!</definedName>
    <definedName name="OblastNadpisuSloupce11..H49.1" localSheetId="0">Přáslavice!$B$44</definedName>
    <definedName name="OblastNadpisuSloupce11..H49.1">#REF!</definedName>
    <definedName name="OblastNadpisuSloupce12..P49.1" localSheetId="0">Přáslavice!$J$44</definedName>
    <definedName name="OblastNadpisuSloupce12..P49.1">#REF!</definedName>
    <definedName name="OblastNadpisuSloupce2..P9.1" localSheetId="0">Přáslavice!$J$4</definedName>
    <definedName name="OblastNadpisuSloupce2..P9.1">#REF!</definedName>
    <definedName name="OblastNadpisuSloupce3..H17.1" localSheetId="0">Přáslavice!$B$12</definedName>
    <definedName name="OblastNadpisuSloupce3..H17.1">#REF!</definedName>
    <definedName name="OblastNadpisuSloupce4..P17.1" localSheetId="0">Přáslavice!$J$12</definedName>
    <definedName name="OblastNadpisuSloupce4..P17.1">#REF!</definedName>
    <definedName name="OblastNadpisuSloupce5..H25.1" localSheetId="0">Přáslavice!$B$20</definedName>
    <definedName name="OblastNadpisuSloupce5..H25.1">#REF!</definedName>
    <definedName name="OblastNadpisuSloupce6..P25.1" localSheetId="0">Přáslavice!$J$20</definedName>
    <definedName name="OblastNadpisuSloupce6..P25.1">#REF!</definedName>
    <definedName name="OblastNadpisuSloupce7..H33.1" localSheetId="0">Přáslavice!$B$28</definedName>
    <definedName name="OblastNadpisuSloupce7..H33.1">#REF!</definedName>
    <definedName name="OblastNadpisuSloupce8..P33.1" localSheetId="0">Přáslavice!$J$28</definedName>
    <definedName name="OblastNadpisuSloupce8..P33.1">#REF!</definedName>
    <definedName name="OblastNadpisuSloupce9..H41.1" localSheetId="0">Přáslavice!$B$36</definedName>
    <definedName name="OblastNadpisuSloupce9..H41.1">#REF!</definedName>
    <definedName name="Prosinec_Hodnota" localSheetId="0">DATE(Přáslavice!KalRok,12,1)</definedName>
    <definedName name="Prosinec_Hodnota">DATE(KalRok,12,1)</definedName>
    <definedName name="Říjen_Hodnota" localSheetId="0">DATE(Přáslavice!KalRok,10,1)</definedName>
    <definedName name="Říjen_Hodnota">DATE(KalRok,10,1)</definedName>
    <definedName name="Srpen_Hodnota" localSheetId="0">DATE(Přáslavice!KalRok,8,1)</definedName>
    <definedName name="Srpen_Hodnota">DATE(KalRok,8,1)</definedName>
    <definedName name="Únor_Hodnota" localSheetId="0">DATE(Přáslavice!KalRok,2,1)</definedName>
    <definedName name="Únor_Hodnota">DATE(KalRok,2,1)</definedName>
    <definedName name="ZačátekTýdne">"Pondělí"</definedName>
    <definedName name="Září_Hodnota" localSheetId="0">DATE(Přáslavice!KalRok,9,1)</definedName>
    <definedName name="Září_Hodnota">DATE(KalRok,9,1)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4" i="5" l="1"/>
  <c r="O44" i="5"/>
  <c r="N44" i="5"/>
  <c r="M44" i="5"/>
  <c r="L44" i="5"/>
  <c r="K44" i="5"/>
  <c r="J44" i="5"/>
  <c r="H44" i="5"/>
  <c r="G44" i="5"/>
  <c r="F44" i="5"/>
  <c r="E44" i="5"/>
  <c r="D44" i="5"/>
  <c r="C44" i="5"/>
  <c r="B44" i="5"/>
  <c r="P36" i="5"/>
  <c r="O36" i="5"/>
  <c r="N36" i="5"/>
  <c r="M36" i="5"/>
  <c r="L36" i="5"/>
  <c r="K36" i="5"/>
  <c r="J36" i="5"/>
  <c r="H36" i="5"/>
  <c r="G36" i="5"/>
  <c r="F36" i="5"/>
  <c r="E36" i="5"/>
  <c r="D36" i="5"/>
  <c r="C36" i="5"/>
  <c r="B36" i="5"/>
  <c r="P28" i="5"/>
  <c r="O28" i="5"/>
  <c r="N28" i="5"/>
  <c r="M28" i="5"/>
  <c r="L28" i="5"/>
  <c r="K28" i="5"/>
  <c r="J28" i="5"/>
  <c r="H28" i="5"/>
  <c r="G28" i="5"/>
  <c r="F28" i="5"/>
  <c r="E28" i="5"/>
  <c r="D28" i="5"/>
  <c r="C28" i="5"/>
  <c r="B28" i="5"/>
  <c r="P20" i="5"/>
  <c r="O20" i="5"/>
  <c r="N20" i="5"/>
  <c r="M20" i="5"/>
  <c r="L20" i="5"/>
  <c r="K20" i="5"/>
  <c r="J20" i="5"/>
  <c r="H20" i="5"/>
  <c r="G20" i="5"/>
  <c r="F20" i="5"/>
  <c r="E20" i="5"/>
  <c r="D20" i="5"/>
  <c r="C20" i="5"/>
  <c r="B20" i="5"/>
  <c r="P12" i="5"/>
  <c r="O12" i="5"/>
  <c r="N12" i="5"/>
  <c r="M12" i="5"/>
  <c r="L12" i="5"/>
  <c r="K12" i="5"/>
  <c r="J12" i="5"/>
  <c r="H12" i="5"/>
  <c r="G12" i="5"/>
  <c r="F12" i="5"/>
  <c r="E12" i="5"/>
  <c r="D12" i="5"/>
  <c r="C12" i="5"/>
  <c r="B12" i="5"/>
  <c r="P4" i="5"/>
  <c r="O4" i="5"/>
  <c r="N4" i="5"/>
  <c r="M4" i="5"/>
  <c r="L4" i="5"/>
  <c r="K4" i="5"/>
  <c r="J4" i="5"/>
  <c r="H4" i="5"/>
  <c r="G4" i="5"/>
  <c r="F4" i="5"/>
  <c r="E4" i="5"/>
  <c r="D4" i="5"/>
  <c r="C4" i="5"/>
  <c r="B4" i="5"/>
  <c r="B1" i="5"/>
  <c r="J50" i="5" s="1" a="1"/>
  <c r="B8" i="5" l="1" a="1"/>
  <c r="E8" i="5" s="1"/>
  <c r="J21" i="5" a="1"/>
  <c r="L21" i="5" s="1"/>
  <c r="J30" i="5" a="1"/>
  <c r="O30" i="5" s="1"/>
  <c r="B3" i="5"/>
  <c r="B5" i="5" a="1"/>
  <c r="B5" i="5" s="1"/>
  <c r="J8" i="5" a="1"/>
  <c r="J8" i="5" s="1"/>
  <c r="J11" i="5"/>
  <c r="J13" i="5" a="1"/>
  <c r="L13" i="5" s="1"/>
  <c r="B22" i="5" a="1"/>
  <c r="G22" i="5" s="1"/>
  <c r="B25" i="5" a="1"/>
  <c r="H25" i="5" s="1"/>
  <c r="B31" i="5" a="1"/>
  <c r="B31" i="5" s="1"/>
  <c r="B35" i="5"/>
  <c r="B37" i="5" a="1"/>
  <c r="G37" i="5" s="1"/>
  <c r="B41" i="5" a="1"/>
  <c r="C41" i="5" s="1"/>
  <c r="J3" i="5"/>
  <c r="J5" i="5" a="1"/>
  <c r="N5" i="5" s="1"/>
  <c r="B14" i="5" a="1"/>
  <c r="G14" i="5" s="1"/>
  <c r="B17" i="5" a="1"/>
  <c r="B17" i="5" s="1"/>
  <c r="J22" i="5" a="1"/>
  <c r="J22" i="5" s="1"/>
  <c r="J25" i="5" a="1"/>
  <c r="N25" i="5" s="1"/>
  <c r="J31" i="5" a="1"/>
  <c r="O31" i="5" s="1"/>
  <c r="J35" i="5"/>
  <c r="J37" i="5" a="1"/>
  <c r="N37" i="5" s="1"/>
  <c r="J41" i="5" a="1"/>
  <c r="O41" i="5" s="1"/>
  <c r="B6" i="5" a="1"/>
  <c r="E6" i="5" s="1"/>
  <c r="B9" i="5" a="1"/>
  <c r="B9" i="5" s="1"/>
  <c r="J14" i="5" a="1"/>
  <c r="J14" i="5" s="1"/>
  <c r="J17" i="5" a="1"/>
  <c r="P17" i="5" s="1"/>
  <c r="B26" i="5" a="1"/>
  <c r="H26" i="5" s="1"/>
  <c r="B32" i="5" a="1"/>
  <c r="D32" i="5" s="1"/>
  <c r="B38" i="5" a="1"/>
  <c r="D38" i="5" s="1"/>
  <c r="B42" i="5" a="1"/>
  <c r="B42" i="5" s="1"/>
  <c r="B23" i="5" a="1"/>
  <c r="B23" i="5" s="1"/>
  <c r="B13" i="5" a="1"/>
  <c r="F13" i="5" s="1"/>
  <c r="J19" i="5"/>
  <c r="J6" i="5" a="1"/>
  <c r="J6" i="5" s="1"/>
  <c r="J9" i="5" a="1"/>
  <c r="J9" i="5" s="1"/>
  <c r="B18" i="5" a="1"/>
  <c r="F18" i="5" s="1"/>
  <c r="J26" i="5" a="1"/>
  <c r="M26" i="5" s="1"/>
  <c r="J32" i="5" a="1"/>
  <c r="L32" i="5" s="1"/>
  <c r="J38" i="5" a="1"/>
  <c r="K38" i="5" s="1"/>
  <c r="J42" i="5" a="1"/>
  <c r="K42" i="5" s="1"/>
  <c r="B10" i="5" a="1"/>
  <c r="C10" i="5" s="1"/>
  <c r="B15" i="5" a="1"/>
  <c r="B15" i="5" s="1"/>
  <c r="J18" i="5" a="1"/>
  <c r="J18" i="5" s="1"/>
  <c r="J23" i="5" a="1"/>
  <c r="J23" i="5" s="1"/>
  <c r="B27" i="5"/>
  <c r="B29" i="5" a="1"/>
  <c r="G29" i="5" s="1"/>
  <c r="B33" i="5" a="1"/>
  <c r="D33" i="5" s="1"/>
  <c r="B39" i="5" a="1"/>
  <c r="G39" i="5" s="1"/>
  <c r="B43" i="5"/>
  <c r="B45" i="5" a="1"/>
  <c r="C45" i="5" s="1"/>
  <c r="B7" i="5" a="1"/>
  <c r="B7" i="5" s="1"/>
  <c r="J10" i="5" a="1"/>
  <c r="J10" i="5" s="1"/>
  <c r="J15" i="5" a="1"/>
  <c r="P15" i="5" s="1"/>
  <c r="J27" i="5"/>
  <c r="J29" i="5" a="1"/>
  <c r="P29" i="5" s="1"/>
  <c r="J33" i="5" a="1"/>
  <c r="O33" i="5" s="1"/>
  <c r="J39" i="5" a="1"/>
  <c r="P39" i="5" s="1"/>
  <c r="J43" i="5"/>
  <c r="B11" i="5"/>
  <c r="J7" i="5" a="1"/>
  <c r="J7" i="5" s="1"/>
  <c r="B16" i="5" a="1"/>
  <c r="F16" i="5" s="1"/>
  <c r="B19" i="5"/>
  <c r="B21" i="5" a="1"/>
  <c r="B21" i="5" s="1"/>
  <c r="B24" i="5" a="1"/>
  <c r="D24" i="5" s="1"/>
  <c r="B30" i="5" a="1"/>
  <c r="F30" i="5" s="1"/>
  <c r="B34" i="5" a="1"/>
  <c r="G34" i="5" s="1"/>
  <c r="B40" i="5" a="1"/>
  <c r="H40" i="5" s="1"/>
  <c r="J45" i="5" a="1"/>
  <c r="O45" i="5" s="1"/>
  <c r="J16" i="5" a="1"/>
  <c r="J16" i="5" s="1"/>
  <c r="J24" i="5" a="1"/>
  <c r="P24" i="5" s="1"/>
  <c r="J34" i="5" a="1"/>
  <c r="M34" i="5" s="1"/>
  <c r="J40" i="5" a="1"/>
  <c r="M40" i="5" s="1"/>
  <c r="P50" i="5"/>
  <c r="O50" i="5"/>
  <c r="N50" i="5"/>
  <c r="M50" i="5"/>
  <c r="J50" i="5"/>
  <c r="L50" i="5"/>
  <c r="K50" i="5"/>
  <c r="O25" i="5"/>
  <c r="J25" i="5"/>
  <c r="L25" i="5"/>
  <c r="K25" i="5"/>
  <c r="K22" i="5"/>
  <c r="M30" i="5"/>
  <c r="B46" i="5" a="1"/>
  <c r="J46" i="5" a="1"/>
  <c r="B47" i="5" a="1"/>
  <c r="J47" i="5" a="1"/>
  <c r="B48" i="5" a="1"/>
  <c r="J48" i="5" a="1"/>
  <c r="B49" i="5" a="1"/>
  <c r="J49" i="5" a="1"/>
  <c r="B50" i="5" a="1"/>
  <c r="M25" i="5" l="1"/>
  <c r="P25" i="5"/>
  <c r="F5" i="5"/>
  <c r="D5" i="5"/>
  <c r="C5" i="5"/>
  <c r="E5" i="5"/>
  <c r="H5" i="5"/>
  <c r="D37" i="5"/>
  <c r="O14" i="5"/>
  <c r="M17" i="5"/>
  <c r="E37" i="5"/>
  <c r="L31" i="5"/>
  <c r="E31" i="5"/>
  <c r="B37" i="5"/>
  <c r="H37" i="5"/>
  <c r="J21" i="5"/>
  <c r="K21" i="5"/>
  <c r="N21" i="5"/>
  <c r="M21" i="5"/>
  <c r="G17" i="5"/>
  <c r="O21" i="5"/>
  <c r="C25" i="5"/>
  <c r="P21" i="5"/>
  <c r="B25" i="5"/>
  <c r="H22" i="5"/>
  <c r="F8" i="5"/>
  <c r="J31" i="5"/>
  <c r="K8" i="5"/>
  <c r="B22" i="5"/>
  <c r="C9" i="5"/>
  <c r="B14" i="5"/>
  <c r="D14" i="5"/>
  <c r="G8" i="5"/>
  <c r="B8" i="5"/>
  <c r="E14" i="5"/>
  <c r="H8" i="5"/>
  <c r="C22" i="5"/>
  <c r="F14" i="5"/>
  <c r="D22" i="5"/>
  <c r="H14" i="5"/>
  <c r="E22" i="5"/>
  <c r="C8" i="5"/>
  <c r="F22" i="5"/>
  <c r="D8" i="5"/>
  <c r="F10" i="5"/>
  <c r="N39" i="5"/>
  <c r="H6" i="5"/>
  <c r="J17" i="5"/>
  <c r="D26" i="5"/>
  <c r="K17" i="5"/>
  <c r="O17" i="5"/>
  <c r="L6" i="5"/>
  <c r="G6" i="5"/>
  <c r="C14" i="5"/>
  <c r="G26" i="5"/>
  <c r="P22" i="5"/>
  <c r="B6" i="5"/>
  <c r="C6" i="5"/>
  <c r="C17" i="5"/>
  <c r="G32" i="5"/>
  <c r="L8" i="5"/>
  <c r="D41" i="5"/>
  <c r="E41" i="5"/>
  <c r="O6" i="5"/>
  <c r="E25" i="5"/>
  <c r="F23" i="5"/>
  <c r="F25" i="5"/>
  <c r="P30" i="5"/>
  <c r="N14" i="5"/>
  <c r="D31" i="5"/>
  <c r="E10" i="5"/>
  <c r="J39" i="5"/>
  <c r="J30" i="5"/>
  <c r="L22" i="5"/>
  <c r="F31" i="5"/>
  <c r="G10" i="5"/>
  <c r="K30" i="5"/>
  <c r="M22" i="5"/>
  <c r="G31" i="5"/>
  <c r="L30" i="5"/>
  <c r="O22" i="5"/>
  <c r="H31" i="5"/>
  <c r="N30" i="5"/>
  <c r="L14" i="5"/>
  <c r="C31" i="5"/>
  <c r="K39" i="5"/>
  <c r="M14" i="5"/>
  <c r="D10" i="5"/>
  <c r="L39" i="5"/>
  <c r="D25" i="5"/>
  <c r="P31" i="5"/>
  <c r="C37" i="5"/>
  <c r="E9" i="5"/>
  <c r="K31" i="5"/>
  <c r="C26" i="5"/>
  <c r="D17" i="5"/>
  <c r="G25" i="5"/>
  <c r="M31" i="5"/>
  <c r="E26" i="5"/>
  <c r="F37" i="5"/>
  <c r="F17" i="5"/>
  <c r="N31" i="5"/>
  <c r="G5" i="5"/>
  <c r="B26" i="5"/>
  <c r="G13" i="5"/>
  <c r="B41" i="5"/>
  <c r="F32" i="5"/>
  <c r="M8" i="5"/>
  <c r="F41" i="5"/>
  <c r="N8" i="5"/>
  <c r="G41" i="5"/>
  <c r="O8" i="5"/>
  <c r="H41" i="5"/>
  <c r="P8" i="5"/>
  <c r="H18" i="5"/>
  <c r="B32" i="5"/>
  <c r="E32" i="5"/>
  <c r="H15" i="5"/>
  <c r="B30" i="5"/>
  <c r="C18" i="5"/>
  <c r="H32" i="5"/>
  <c r="H9" i="5"/>
  <c r="C32" i="5"/>
  <c r="H13" i="5"/>
  <c r="D15" i="5"/>
  <c r="D45" i="5"/>
  <c r="H23" i="5"/>
  <c r="L17" i="5"/>
  <c r="P6" i="5"/>
  <c r="B18" i="5"/>
  <c r="D18" i="5"/>
  <c r="G18" i="5"/>
  <c r="F34" i="5"/>
  <c r="E15" i="5"/>
  <c r="G45" i="5"/>
  <c r="C15" i="5"/>
  <c r="B13" i="5"/>
  <c r="F26" i="5"/>
  <c r="F6" i="5"/>
  <c r="L9" i="5"/>
  <c r="O23" i="5"/>
  <c r="N7" i="5"/>
  <c r="E18" i="5"/>
  <c r="L10" i="5"/>
  <c r="K23" i="5"/>
  <c r="N22" i="5"/>
  <c r="P14" i="5"/>
  <c r="K6" i="5"/>
  <c r="H10" i="5"/>
  <c r="D9" i="5"/>
  <c r="M39" i="5"/>
  <c r="E17" i="5"/>
  <c r="N17" i="5"/>
  <c r="F15" i="5"/>
  <c r="F45" i="5"/>
  <c r="M6" i="5"/>
  <c r="B10" i="5"/>
  <c r="D6" i="5"/>
  <c r="F9" i="5"/>
  <c r="O39" i="5"/>
  <c r="E45" i="5"/>
  <c r="K14" i="5"/>
  <c r="N6" i="5"/>
  <c r="G9" i="5"/>
  <c r="H17" i="5"/>
  <c r="C23" i="5"/>
  <c r="M29" i="5"/>
  <c r="L38" i="5"/>
  <c r="N45" i="5"/>
  <c r="N42" i="5"/>
  <c r="L45" i="5"/>
  <c r="M10" i="5"/>
  <c r="H30" i="5"/>
  <c r="L23" i="5"/>
  <c r="O10" i="5"/>
  <c r="L7" i="5"/>
  <c r="M23" i="5"/>
  <c r="K45" i="5"/>
  <c r="P10" i="5"/>
  <c r="M7" i="5"/>
  <c r="N23" i="5"/>
  <c r="O7" i="5"/>
  <c r="P23" i="5"/>
  <c r="D39" i="5"/>
  <c r="O9" i="5"/>
  <c r="C13" i="5"/>
  <c r="D13" i="5"/>
  <c r="L33" i="5"/>
  <c r="D30" i="5"/>
  <c r="L42" i="5"/>
  <c r="J42" i="5"/>
  <c r="E42" i="5"/>
  <c r="F39" i="5"/>
  <c r="O42" i="5"/>
  <c r="P41" i="5"/>
  <c r="H29" i="5"/>
  <c r="E13" i="5"/>
  <c r="K24" i="5"/>
  <c r="J33" i="5"/>
  <c r="H39" i="5"/>
  <c r="M42" i="5"/>
  <c r="B34" i="5"/>
  <c r="M33" i="5"/>
  <c r="C39" i="5"/>
  <c r="D34" i="5"/>
  <c r="N33" i="5"/>
  <c r="B39" i="5"/>
  <c r="P42" i="5"/>
  <c r="H34" i="5"/>
  <c r="P33" i="5"/>
  <c r="E39" i="5"/>
  <c r="H24" i="5"/>
  <c r="C30" i="5"/>
  <c r="K9" i="5"/>
  <c r="E23" i="5"/>
  <c r="E30" i="5"/>
  <c r="N9" i="5"/>
  <c r="G23" i="5"/>
  <c r="P40" i="5"/>
  <c r="K18" i="5"/>
  <c r="G30" i="5"/>
  <c r="G24" i="5"/>
  <c r="P9" i="5"/>
  <c r="C7" i="5"/>
  <c r="B33" i="5"/>
  <c r="N38" i="5"/>
  <c r="N34" i="5"/>
  <c r="N18" i="5"/>
  <c r="E7" i="5"/>
  <c r="H33" i="5"/>
  <c r="O18" i="5"/>
  <c r="F38" i="5"/>
  <c r="P37" i="5"/>
  <c r="O34" i="5"/>
  <c r="L18" i="5"/>
  <c r="C40" i="5"/>
  <c r="D7" i="5"/>
  <c r="J29" i="5"/>
  <c r="G7" i="5"/>
  <c r="G33" i="5"/>
  <c r="B24" i="5"/>
  <c r="C24" i="5"/>
  <c r="M9" i="5"/>
  <c r="N40" i="5"/>
  <c r="E24" i="5"/>
  <c r="M18" i="5"/>
  <c r="L29" i="5"/>
  <c r="F7" i="5"/>
  <c r="O5" i="5"/>
  <c r="J38" i="5"/>
  <c r="P5" i="5"/>
  <c r="B40" i="5"/>
  <c r="H7" i="5"/>
  <c r="C33" i="5"/>
  <c r="O38" i="5"/>
  <c r="M13" i="5"/>
  <c r="J40" i="5"/>
  <c r="P18" i="5"/>
  <c r="G40" i="5"/>
  <c r="E21" i="5"/>
  <c r="E33" i="5"/>
  <c r="D23" i="5"/>
  <c r="P38" i="5"/>
  <c r="N13" i="5"/>
  <c r="G21" i="5"/>
  <c r="F33" i="5"/>
  <c r="M32" i="5"/>
  <c r="N32" i="5"/>
  <c r="D42" i="5"/>
  <c r="J34" i="5"/>
  <c r="N10" i="5"/>
  <c r="D40" i="5"/>
  <c r="K7" i="5"/>
  <c r="F21" i="5"/>
  <c r="K33" i="5"/>
  <c r="K29" i="5"/>
  <c r="F24" i="5"/>
  <c r="M38" i="5"/>
  <c r="G15" i="5"/>
  <c r="P34" i="5"/>
  <c r="H21" i="5"/>
  <c r="O40" i="5"/>
  <c r="C34" i="5"/>
  <c r="N29" i="5"/>
  <c r="O29" i="5"/>
  <c r="K34" i="5"/>
  <c r="K10" i="5"/>
  <c r="E34" i="5"/>
  <c r="P7" i="5"/>
  <c r="C21" i="5"/>
  <c r="L34" i="5"/>
  <c r="D21" i="5"/>
  <c r="J26" i="5"/>
  <c r="O16" i="5"/>
  <c r="G16" i="5"/>
  <c r="N26" i="5"/>
  <c r="K15" i="5"/>
  <c r="E38" i="5"/>
  <c r="O37" i="5"/>
  <c r="L24" i="5"/>
  <c r="K41" i="5"/>
  <c r="C29" i="5"/>
  <c r="J32" i="5"/>
  <c r="O26" i="5"/>
  <c r="M15" i="5"/>
  <c r="O13" i="5"/>
  <c r="F42" i="5"/>
  <c r="G38" i="5"/>
  <c r="P45" i="5"/>
  <c r="J45" i="5"/>
  <c r="L15" i="5"/>
  <c r="M24" i="5"/>
  <c r="J41" i="5"/>
  <c r="D29" i="5"/>
  <c r="J15" i="5"/>
  <c r="O32" i="5"/>
  <c r="P26" i="5"/>
  <c r="N15" i="5"/>
  <c r="P13" i="5"/>
  <c r="G42" i="5"/>
  <c r="H38" i="5"/>
  <c r="K37" i="5"/>
  <c r="K40" i="5"/>
  <c r="N24" i="5"/>
  <c r="K16" i="5"/>
  <c r="E40" i="5"/>
  <c r="C16" i="5"/>
  <c r="L41" i="5"/>
  <c r="E29" i="5"/>
  <c r="J13" i="5"/>
  <c r="K5" i="5"/>
  <c r="P32" i="5"/>
  <c r="O15" i="5"/>
  <c r="H42" i="5"/>
  <c r="J37" i="5"/>
  <c r="H45" i="5"/>
  <c r="B45" i="5"/>
  <c r="M45" i="5"/>
  <c r="L40" i="5"/>
  <c r="J24" i="5"/>
  <c r="L16" i="5"/>
  <c r="F40" i="5"/>
  <c r="D16" i="5"/>
  <c r="M41" i="5"/>
  <c r="F29" i="5"/>
  <c r="J5" i="5"/>
  <c r="L5" i="5"/>
  <c r="K26" i="5"/>
  <c r="C38" i="5"/>
  <c r="L37" i="5"/>
  <c r="P16" i="5"/>
  <c r="B16" i="5"/>
  <c r="H16" i="5"/>
  <c r="O24" i="5"/>
  <c r="M16" i="5"/>
  <c r="E16" i="5"/>
  <c r="N41" i="5"/>
  <c r="B29" i="5"/>
  <c r="M5" i="5"/>
  <c r="K32" i="5"/>
  <c r="L26" i="5"/>
  <c r="K13" i="5"/>
  <c r="C42" i="5"/>
  <c r="B38" i="5"/>
  <c r="M37" i="5"/>
  <c r="N16" i="5"/>
  <c r="H48" i="5"/>
  <c r="G48" i="5"/>
  <c r="F48" i="5"/>
  <c r="E48" i="5"/>
  <c r="D48" i="5"/>
  <c r="B48" i="5"/>
  <c r="C48" i="5"/>
  <c r="P47" i="5"/>
  <c r="J47" i="5"/>
  <c r="O47" i="5"/>
  <c r="N47" i="5"/>
  <c r="M47" i="5"/>
  <c r="L47" i="5"/>
  <c r="K47" i="5"/>
  <c r="H47" i="5"/>
  <c r="G47" i="5"/>
  <c r="B47" i="5"/>
  <c r="F47" i="5"/>
  <c r="E47" i="5"/>
  <c r="D47" i="5"/>
  <c r="C47" i="5"/>
  <c r="P48" i="5"/>
  <c r="O48" i="5"/>
  <c r="N48" i="5"/>
  <c r="M48" i="5"/>
  <c r="L48" i="5"/>
  <c r="K48" i="5"/>
  <c r="J48" i="5"/>
  <c r="P46" i="5"/>
  <c r="O46" i="5"/>
  <c r="N46" i="5"/>
  <c r="M46" i="5"/>
  <c r="J46" i="5"/>
  <c r="L46" i="5"/>
  <c r="K46" i="5"/>
  <c r="H50" i="5"/>
  <c r="G50" i="5"/>
  <c r="B50" i="5"/>
  <c r="F50" i="5"/>
  <c r="E50" i="5"/>
  <c r="D50" i="5"/>
  <c r="C50" i="5"/>
  <c r="H46" i="5"/>
  <c r="B46" i="5"/>
  <c r="G46" i="5"/>
  <c r="F46" i="5"/>
  <c r="E46" i="5"/>
  <c r="D46" i="5"/>
  <c r="C46" i="5"/>
  <c r="P49" i="5"/>
  <c r="O49" i="5"/>
  <c r="N49" i="5"/>
  <c r="M49" i="5"/>
  <c r="L49" i="5"/>
  <c r="J49" i="5"/>
  <c r="K49" i="5"/>
  <c r="H49" i="5"/>
  <c r="B49" i="5"/>
  <c r="G49" i="5"/>
  <c r="F49" i="5"/>
  <c r="E49" i="5"/>
  <c r="D49" i="5"/>
  <c r="C49" i="5"/>
</calcChain>
</file>

<file path=xl/sharedStrings.xml><?xml version="1.0" encoding="utf-8"?>
<sst xmlns="http://schemas.openxmlformats.org/spreadsheetml/2006/main" count="7" uniqueCount="7">
  <si>
    <t>Legenda</t>
  </si>
  <si>
    <t>bio</t>
  </si>
  <si>
    <t>komunál</t>
  </si>
  <si>
    <t>plast, papír</t>
  </si>
  <si>
    <t>svozová sobota</t>
  </si>
  <si>
    <t>PŘÁSLAVICE</t>
  </si>
  <si>
    <t>komunál, sklo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</si>
</sst>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mmmm"/>
    <numFmt numFmtId="167" formatCode="d"/>
  </numFmts>
  <fonts count="20" x14ac:knownFonts="1">
    <font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 tint="0.34998626667073579"/>
      <name val="Calibri Light"/>
      <family val="2"/>
      <scheme val="major"/>
    </font>
    <font>
      <sz val="48"/>
      <color theme="1" tint="0.34998626667073579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3"/>
      <name val="Calibri Light"/>
      <family val="2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 tint="0.34998626667073579"/>
      <name val="Calibri Light"/>
      <family val="2"/>
      <charset val="238"/>
      <scheme val="maj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gradientFill degree="90">
        <stop position="0">
          <color rgb="FFFFFF00"/>
        </stop>
        <stop position="1">
          <color rgb="FF00B0F0"/>
        </stop>
      </gradientFill>
    </fill>
    <fill>
      <gradientFill degree="90">
        <stop position="0">
          <color theme="0" tint="-0.49803155613879818"/>
        </stop>
        <stop position="1">
          <color rgb="FF00B050"/>
        </stop>
      </gradientFill>
    </fill>
  </fills>
  <borders count="8">
    <border>
      <left/>
      <right/>
      <top/>
      <bottom/>
      <diagonal/>
    </border>
    <border>
      <left/>
      <right/>
      <top style="thin">
        <color theme="4"/>
      </top>
      <bottom style="thin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horizontal="center" vertical="center"/>
    </xf>
    <xf numFmtId="0" fontId="7" fillId="0" borderId="0"/>
    <xf numFmtId="166" fontId="3" fillId="0" borderId="1">
      <alignment horizontal="center"/>
    </xf>
    <xf numFmtId="0" fontId="5" fillId="0" borderId="0">
      <alignment horizontal="center" vertical="center"/>
    </xf>
    <xf numFmtId="0" fontId="7" fillId="0" borderId="0">
      <alignment vertical="center"/>
    </xf>
    <xf numFmtId="0" fontId="4" fillId="0" borderId="0">
      <alignment horizontal="center" vertical="center"/>
    </xf>
    <xf numFmtId="167" fontId="6" fillId="0" borderId="0" applyFont="0" applyFill="0" applyBorder="0" applyAlignment="0">
      <alignment horizontal="center" vertical="center"/>
    </xf>
    <xf numFmtId="0" fontId="2" fillId="0" borderId="0" applyFill="0" applyBorder="0" applyAlignment="0">
      <alignment horizontal="center" vertical="center"/>
    </xf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2" applyNumberFormat="0" applyAlignment="0" applyProtection="0"/>
    <xf numFmtId="0" fontId="12" fillId="7" borderId="3" applyNumberFormat="0" applyAlignment="0" applyProtection="0"/>
    <xf numFmtId="0" fontId="13" fillId="7" borderId="2" applyNumberFormat="0" applyAlignment="0" applyProtection="0"/>
    <xf numFmtId="0" fontId="14" fillId="0" borderId="4" applyNumberFormat="0" applyFill="0" applyAlignment="0" applyProtection="0"/>
    <xf numFmtId="0" fontId="15" fillId="8" borderId="5" applyNumberFormat="0" applyAlignment="0" applyProtection="0"/>
    <xf numFmtId="0" fontId="16" fillId="0" borderId="0" applyNumberFormat="0" applyFill="0" applyBorder="0" applyAlignment="0" applyProtection="0"/>
    <xf numFmtId="0" fontId="6" fillId="9" borderId="6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1">
    <xf numFmtId="0" fontId="0" fillId="0" borderId="0" xfId="0">
      <alignment horizontal="center" vertical="center"/>
    </xf>
    <xf numFmtId="0" fontId="5" fillId="0" borderId="0" xfId="3">
      <alignment horizontal="center" vertical="center"/>
    </xf>
    <xf numFmtId="0" fontId="0" fillId="0" borderId="0" xfId="0">
      <alignment horizontal="center" vertical="center"/>
    </xf>
    <xf numFmtId="0" fontId="2" fillId="2" borderId="0" xfId="7" applyFill="1">
      <alignment horizontal="center" vertical="center"/>
    </xf>
    <xf numFmtId="0" fontId="2" fillId="0" borderId="0" xfId="7">
      <alignment horizontal="center" vertical="center"/>
    </xf>
    <xf numFmtId="167" fontId="6" fillId="0" borderId="0" xfId="6" applyNumberFormat="1">
      <alignment horizontal="center" vertical="center"/>
    </xf>
    <xf numFmtId="167" fontId="0" fillId="0" borderId="0" xfId="6" applyNumberFormat="1" applyFont="1">
      <alignment horizontal="center" vertical="center"/>
    </xf>
    <xf numFmtId="167" fontId="0" fillId="0" borderId="0" xfId="6" applyNumberFormat="1" applyFont="1" applyFill="1">
      <alignment horizontal="center" vertical="center"/>
    </xf>
    <xf numFmtId="167" fontId="0" fillId="35" borderId="0" xfId="6" applyNumberFormat="1" applyFont="1" applyFill="1">
      <alignment horizontal="center" vertical="center"/>
    </xf>
    <xf numFmtId="167" fontId="0" fillId="36" borderId="0" xfId="6" applyNumberFormat="1" applyFont="1" applyFill="1">
      <alignment horizontal="center" vertical="center"/>
    </xf>
    <xf numFmtId="167" fontId="0" fillId="34" borderId="0" xfId="6" applyNumberFormat="1" applyFont="1" applyFill="1">
      <alignment horizontal="center" vertical="center"/>
    </xf>
    <xf numFmtId="167" fontId="0" fillId="37" borderId="0" xfId="6" applyNumberFormat="1" applyFont="1" applyFill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>
      <alignment horizontal="center" vertical="center"/>
    </xf>
    <xf numFmtId="0" fontId="5" fillId="0" borderId="0" xfId="3" applyFill="1">
      <alignment horizontal="center" vertical="center"/>
    </xf>
    <xf numFmtId="167" fontId="0" fillId="38" borderId="0" xfId="6" applyNumberFormat="1" applyFont="1" applyFill="1">
      <alignment horizontal="center" vertical="center"/>
    </xf>
    <xf numFmtId="0" fontId="4" fillId="0" borderId="0" xfId="5">
      <alignment horizontal="center" vertical="center"/>
    </xf>
    <xf numFmtId="0" fontId="19" fillId="0" borderId="0" xfId="5" applyFont="1" applyAlignment="1">
      <alignment horizontal="center" vertical="center"/>
    </xf>
    <xf numFmtId="0" fontId="4" fillId="0" borderId="0" xfId="5" applyAlignment="1">
      <alignment horizontal="center" vertical="center"/>
    </xf>
    <xf numFmtId="166" fontId="3" fillId="0" borderId="1" xfId="2" applyNumberFormat="1">
      <alignment horizontal="center"/>
    </xf>
    <xf numFmtId="166" fontId="3" fillId="0" borderId="1" xfId="2" applyNumberFormat="1" applyFill="1">
      <alignment horizontal="center"/>
    </xf>
  </cellXfs>
  <cellStyles count="49">
    <cellStyle name="20 % – Zvýraznění 1" xfId="26" builtinId="30" customBuiltin="1"/>
    <cellStyle name="20 % – Zvýraznění 2" xfId="30" builtinId="34" customBuiltin="1"/>
    <cellStyle name="20 % – Zvýraznění 3" xfId="34" builtinId="38" customBuiltin="1"/>
    <cellStyle name="20 % – Zvýraznění 4" xfId="38" builtinId="42" customBuiltin="1"/>
    <cellStyle name="20 % – Zvýraznění 5" xfId="42" builtinId="46" customBuiltin="1"/>
    <cellStyle name="20 % – Zvýraznění 6" xfId="46" builtinId="50" customBuiltin="1"/>
    <cellStyle name="40 % – Zvýraznění 1" xfId="27" builtinId="31" customBuiltin="1"/>
    <cellStyle name="40 % – Zvýraznění 2" xfId="31" builtinId="35" customBuiltin="1"/>
    <cellStyle name="40 % – Zvýraznění 3" xfId="35" builtinId="39" customBuiltin="1"/>
    <cellStyle name="40 % – Zvýraznění 4" xfId="39" builtinId="43" customBuiltin="1"/>
    <cellStyle name="40 % – Zvýraznění 5" xfId="43" builtinId="47" customBuiltin="1"/>
    <cellStyle name="40 % – Zvýraznění 6" xfId="47" builtinId="51" customBuiltin="1"/>
    <cellStyle name="60 % – Zvýraznění 1" xfId="28" builtinId="32" customBuiltin="1"/>
    <cellStyle name="60 % – Zvýraznění 2" xfId="32" builtinId="36" customBuiltin="1"/>
    <cellStyle name="60 % – Zvýraznění 3" xfId="36" builtinId="40" customBuiltin="1"/>
    <cellStyle name="60 % – Zvýraznění 4" xfId="40" builtinId="44" customBuiltin="1"/>
    <cellStyle name="60 % – Zvýraznění 5" xfId="44" builtinId="48" customBuiltin="1"/>
    <cellStyle name="60 % – Zvýraznění 6" xfId="48" builtinId="52" customBuiltin="1"/>
    <cellStyle name="Celkem" xfId="24" builtinId="25" customBuiltin="1"/>
    <cellStyle name="Čárka" xfId="8" builtinId="3" customBuiltin="1"/>
    <cellStyle name="Čárky bez des. míst" xfId="9" builtinId="6" customBuiltin="1"/>
    <cellStyle name="Den" xfId="6" xr:uid="{00000000-0005-0000-0000-000015000000}"/>
    <cellStyle name="Den Kal" xfId="7" xr:uid="{00000000-0005-0000-0000-000016000000}"/>
    <cellStyle name="Kontrolní buňka" xfId="20" builtinId="23" customBuiltin="1"/>
    <cellStyle name="Měna" xfId="10" builtinId="4" customBuiltin="1"/>
    <cellStyle name="Měny bez des. míst" xfId="11" builtinId="7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1" builtinId="19" customBuiltin="1"/>
    <cellStyle name="Název" xfId="5" builtinId="15" customBuiltin="1"/>
    <cellStyle name="Neutrální" xfId="15" builtinId="28" customBuiltin="1"/>
    <cellStyle name="Normální" xfId="0" builtinId="0" customBuiltin="1"/>
    <cellStyle name="Poznámka" xfId="22" builtinId="10" customBuiltin="1"/>
    <cellStyle name="Procenta" xfId="12" builtinId="5" customBuiltin="1"/>
    <cellStyle name="Propojená buňka" xfId="19" builtinId="24" customBuiltin="1"/>
    <cellStyle name="Správně" xfId="13" builtinId="26" customBuiltin="1"/>
    <cellStyle name="Špatně" xfId="14" builtinId="27" customBuiltin="1"/>
    <cellStyle name="Text upozornění" xfId="21" builtinId="11" customBuiltin="1"/>
    <cellStyle name="Vstup" xfId="16" builtinId="20" customBuiltin="1"/>
    <cellStyle name="Výpočet" xfId="18" builtinId="22" customBuiltin="1"/>
    <cellStyle name="Výstup" xfId="17" builtinId="21" customBuiltin="1"/>
    <cellStyle name="Vysvětlující text" xfId="23" builtinId="53" customBuiltin="1"/>
    <cellStyle name="Zvýraznění 1" xfId="25" builtinId="29" customBuiltin="1"/>
    <cellStyle name="Zvýraznění 2" xfId="29" builtinId="33" customBuiltin="1"/>
    <cellStyle name="Zvýraznění 3" xfId="33" builtinId="37" customBuiltin="1"/>
    <cellStyle name="Zvýraznění 4" xfId="37" builtinId="41" customBuiltin="1"/>
    <cellStyle name="Zvýraznění 5" xfId="41" builtinId="45" customBuiltin="1"/>
    <cellStyle name="Zvýraznění 6" xfId="45" builtinId="49" customBuiltin="1"/>
  </cellStyles>
  <dxfs count="26"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551F4-BF48-4E6E-92FB-11D2EDCF5912}">
  <sheetPr>
    <tabColor theme="4"/>
    <pageSetUpPr autoPageBreaks="0" fitToPage="1"/>
  </sheetPr>
  <dimension ref="A1:P55"/>
  <sheetViews>
    <sheetView showGridLines="0" tabSelected="1" topLeftCell="A16" workbookViewId="0">
      <selection activeCell="K52" sqref="K52"/>
    </sheetView>
  </sheetViews>
  <sheetFormatPr defaultColWidth="9.109375" defaultRowHeight="14.4" x14ac:dyDescent="0.3"/>
  <cols>
    <col min="1" max="1" width="2.6640625" style="2" customWidth="1"/>
    <col min="2" max="8" width="7.6640625" style="2" customWidth="1"/>
    <col min="9" max="9" width="5.6640625" style="2" customWidth="1"/>
    <col min="10" max="16" width="7.6640625" style="2" customWidth="1"/>
    <col min="17" max="17" width="2.6640625" style="2" customWidth="1"/>
    <col min="18" max="16384" width="9.109375" style="2"/>
  </cols>
  <sheetData>
    <row r="1" spans="1:16" ht="69.75" customHeight="1" x14ac:dyDescent="0.3">
      <c r="B1" s="16">
        <f ca="1">YEAR(TODAY())</f>
        <v>2020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27" customHeight="1" x14ac:dyDescent="0.3">
      <c r="B2" s="17" t="s">
        <v>5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ht="21.75" customHeight="1" x14ac:dyDescent="0.3">
      <c r="A3" s="4"/>
      <c r="B3" s="19" t="str">
        <f ca="1">UPPER(TEXT(Leden_Hodnota,"mmmm"))</f>
        <v>LEDEN</v>
      </c>
      <c r="C3" s="19"/>
      <c r="D3" s="19"/>
      <c r="E3" s="19"/>
      <c r="F3" s="19"/>
      <c r="G3" s="19"/>
      <c r="H3" s="19"/>
      <c r="J3" s="19" t="str">
        <f ca="1">UPPER(TEXT(Únor_Hodnota,"mmmm"))</f>
        <v>ÚNOR</v>
      </c>
      <c r="K3" s="19"/>
      <c r="L3" s="19"/>
      <c r="M3" s="19"/>
      <c r="N3" s="19"/>
      <c r="O3" s="19"/>
      <c r="P3" s="19"/>
    </row>
    <row r="4" spans="1:16" ht="21.75" customHeight="1" x14ac:dyDescent="0.3">
      <c r="A4" s="4"/>
      <c r="B4" s="1" t="str">
        <f>CHOOSE(1+(ZačátekTýdne="Pondělí"),"ne","po","út","st","čt","pá","so","ne")</f>
        <v>po</v>
      </c>
      <c r="C4" s="1" t="str">
        <f>CHOOSE(2+(ZačátekTýdne="Pondělí"),"ne","po","út","st","čt","pá","so","ne")</f>
        <v>út</v>
      </c>
      <c r="D4" s="1" t="str">
        <f>CHOOSE(3+(ZačátekTýdne="Pondělí"),"ne","po","út","st","čt","pá","so","ne")</f>
        <v>st</v>
      </c>
      <c r="E4" s="1" t="str">
        <f>CHOOSE(4+(ZačátekTýdne="Pondělí"),"ne","po","út","st","čt","pá","so","ne")</f>
        <v>čt</v>
      </c>
      <c r="F4" s="1" t="str">
        <f>CHOOSE(5+(ZačátekTýdne="Pondělí"),"ne","po","út","st","čt","pá","so","ne")</f>
        <v>pá</v>
      </c>
      <c r="G4" s="1" t="str">
        <f>CHOOSE(6+(ZačátekTýdne="Pondělí"),"ne","po","út","st","čt","pá","so","ne")</f>
        <v>so</v>
      </c>
      <c r="H4" s="1" t="str">
        <f>CHOOSE(7+(ZačátekTýdne="Pondělí"),"ne","po","út","st","čt","pá","so","ne")</f>
        <v>ne</v>
      </c>
      <c r="J4" s="1" t="str">
        <f>CHOOSE(1+(ZačátekTýdne="Pondělí"),"ne","po","út","st","čt","pá","so","ne")</f>
        <v>po</v>
      </c>
      <c r="K4" s="1" t="str">
        <f>CHOOSE(2+(ZačátekTýdne="Pondělí"),"ne","po","út","st","čt","pá","so","ne")</f>
        <v>út</v>
      </c>
      <c r="L4" s="1" t="str">
        <f>CHOOSE(3+(ZačátekTýdne="Pondělí"),"ne","po","út","st","čt","pá","so","ne")</f>
        <v>st</v>
      </c>
      <c r="M4" s="1" t="str">
        <f>CHOOSE(4+(ZačátekTýdne="Pondělí"),"ne","po","út","st","čt","pá","so","ne")</f>
        <v>čt</v>
      </c>
      <c r="N4" s="1" t="str">
        <f>CHOOSE(5+(ZačátekTýdne="Pondělí"),"ne","po","út","st","čt","pá","so","ne")</f>
        <v>pá</v>
      </c>
      <c r="O4" s="1" t="str">
        <f>CHOOSE(6+(ZačátekTýdne="Pondělí"),"ne","po","út","st","čt","pá","so","ne")</f>
        <v>so</v>
      </c>
      <c r="P4" s="1" t="str">
        <f>CHOOSE(7+(ZačátekTýdne="Pondělí"),"ne","po","út","st","čt","pá","so","ne")</f>
        <v>ne</v>
      </c>
    </row>
    <row r="5" spans="1:16" ht="15.9" customHeight="1" x14ac:dyDescent="0.3">
      <c r="A5" s="3">
        <v>1</v>
      </c>
      <c r="B5" s="5">
        <f t="array" aca="1" ref="B5:H5" ca="1">Dny+DATE(KalRok,MONTH(Leden_Hodnota),1)-WEEKDAY(DATE(KalRok,MONTH(Leden_Hodnota),1),(ZačátekTýdne="Pondělí")+1)+$A5*7-6</f>
        <v>43829</v>
      </c>
      <c r="C5" s="5">
        <f ca="1"/>
        <v>43830</v>
      </c>
      <c r="D5" s="5">
        <f ca="1"/>
        <v>43831</v>
      </c>
      <c r="E5" s="5">
        <f ca="1"/>
        <v>43832</v>
      </c>
      <c r="F5" s="5">
        <f ca="1"/>
        <v>43833</v>
      </c>
      <c r="G5" s="5">
        <f ca="1"/>
        <v>43834</v>
      </c>
      <c r="H5" s="5">
        <f ca="1"/>
        <v>43835</v>
      </c>
      <c r="J5" s="6">
        <f t="array" aca="1" ref="J5:P5" ca="1">Dny+DATE(KalRok,MONTH(Únor_Hodnota),1)-WEEKDAY(DATE(KalRok,MONTH(Únor_Hodnota),1),(ZačátekTýdne="Pondělí")+1)+$A5*7-6</f>
        <v>43857</v>
      </c>
      <c r="K5" s="6">
        <f ca="1"/>
        <v>43858</v>
      </c>
      <c r="L5" s="6">
        <f ca="1"/>
        <v>43859</v>
      </c>
      <c r="M5" s="6">
        <f ca="1"/>
        <v>43860</v>
      </c>
      <c r="N5" s="6">
        <f ca="1"/>
        <v>43861</v>
      </c>
      <c r="O5" s="6">
        <f ca="1"/>
        <v>43862</v>
      </c>
      <c r="P5" s="6">
        <f ca="1"/>
        <v>43863</v>
      </c>
    </row>
    <row r="6" spans="1:16" ht="15.9" customHeight="1" x14ac:dyDescent="0.3">
      <c r="A6" s="3">
        <v>2</v>
      </c>
      <c r="B6" s="5">
        <f t="array" aca="1" ref="B6:H6" ca="1">Dny+DATE(KalRok,MONTH(Leden_Hodnota),1)-WEEKDAY(DATE(KalRok,MONTH(Leden_Hodnota),1),(ZačátekTýdne="Pondělí")+1)+$A6*7-6</f>
        <v>43836</v>
      </c>
      <c r="C6" s="5">
        <f ca="1"/>
        <v>43837</v>
      </c>
      <c r="D6" s="5">
        <f ca="1"/>
        <v>43838</v>
      </c>
      <c r="E6" s="5">
        <f ca="1"/>
        <v>43839</v>
      </c>
      <c r="F6" s="5">
        <f ca="1"/>
        <v>43840</v>
      </c>
      <c r="G6" s="5">
        <f ca="1"/>
        <v>43841</v>
      </c>
      <c r="H6" s="5">
        <f ca="1"/>
        <v>43842</v>
      </c>
      <c r="J6" s="6">
        <f t="array" aca="1" ref="J6:P6" ca="1">Dny+DATE(KalRok,MONTH(Únor_Hodnota),1)-WEEKDAY(DATE(KalRok,MONTH(Únor_Hodnota),1),(ZačátekTýdne="Pondělí")+1)+$A6*7-6</f>
        <v>43864</v>
      </c>
      <c r="K6" s="6">
        <f ca="1"/>
        <v>43865</v>
      </c>
      <c r="L6" s="6">
        <f ca="1"/>
        <v>43866</v>
      </c>
      <c r="M6" s="6">
        <f ca="1"/>
        <v>43867</v>
      </c>
      <c r="N6" s="6">
        <f ca="1"/>
        <v>43868</v>
      </c>
      <c r="O6" s="6">
        <f ca="1"/>
        <v>43869</v>
      </c>
      <c r="P6" s="6">
        <f ca="1"/>
        <v>43870</v>
      </c>
    </row>
    <row r="7" spans="1:16" ht="15.9" customHeight="1" x14ac:dyDescent="0.3">
      <c r="A7" s="3">
        <v>3</v>
      </c>
      <c r="B7" s="5">
        <f t="array" aca="1" ref="B7:H7" ca="1">Dny+DATE(KalRok,MONTH(Leden_Hodnota),1)-WEEKDAY(DATE(KalRok,MONTH(Leden_Hodnota),1),(ZačátekTýdne="Pondělí")+1)+$A7*7-6</f>
        <v>43843</v>
      </c>
      <c r="C7" s="5">
        <f ca="1"/>
        <v>43844</v>
      </c>
      <c r="D7" s="5">
        <f ca="1"/>
        <v>43845</v>
      </c>
      <c r="E7" s="5">
        <f ca="1"/>
        <v>43846</v>
      </c>
      <c r="F7" s="5">
        <f ca="1"/>
        <v>43847</v>
      </c>
      <c r="G7" s="5">
        <f ca="1"/>
        <v>43848</v>
      </c>
      <c r="H7" s="5">
        <f ca="1"/>
        <v>43849</v>
      </c>
      <c r="J7" s="6">
        <f t="array" aca="1" ref="J7:P7" ca="1">Dny+DATE(KalRok,MONTH(Únor_Hodnota),1)-WEEKDAY(DATE(KalRok,MONTH(Únor_Hodnota),1),(ZačátekTýdne="Pondělí")+1)+$A7*7-6</f>
        <v>43871</v>
      </c>
      <c r="K7" s="6">
        <f ca="1"/>
        <v>43872</v>
      </c>
      <c r="L7" s="6">
        <f ca="1"/>
        <v>43873</v>
      </c>
      <c r="M7" s="6">
        <f ca="1"/>
        <v>43874</v>
      </c>
      <c r="N7" s="6">
        <f ca="1"/>
        <v>43875</v>
      </c>
      <c r="O7" s="6">
        <f ca="1"/>
        <v>43876</v>
      </c>
      <c r="P7" s="6">
        <f ca="1"/>
        <v>43877</v>
      </c>
    </row>
    <row r="8" spans="1:16" ht="15.9" customHeight="1" x14ac:dyDescent="0.3">
      <c r="A8" s="3">
        <v>4</v>
      </c>
      <c r="B8" s="5">
        <f t="array" aca="1" ref="B8:H8" ca="1">Dny+DATE(KalRok,MONTH(Leden_Hodnota),1)-WEEKDAY(DATE(KalRok,MONTH(Leden_Hodnota),1),(ZačátekTýdne="Pondělí")+1)+$A8*7-6</f>
        <v>43850</v>
      </c>
      <c r="C8" s="5">
        <f ca="1"/>
        <v>43851</v>
      </c>
      <c r="D8" s="5">
        <f ca="1"/>
        <v>43852</v>
      </c>
      <c r="E8" s="5">
        <f ca="1"/>
        <v>43853</v>
      </c>
      <c r="F8" s="5">
        <f ca="1"/>
        <v>43854</v>
      </c>
      <c r="G8" s="5">
        <f ca="1"/>
        <v>43855</v>
      </c>
      <c r="H8" s="5">
        <f ca="1"/>
        <v>43856</v>
      </c>
      <c r="J8" s="6">
        <f t="array" aca="1" ref="J8:P8" ca="1">Dny+DATE(KalRok,MONTH(Únor_Hodnota),1)-WEEKDAY(DATE(KalRok,MONTH(Únor_Hodnota),1),(ZačátekTýdne="Pondělí")+1)+$A8*7-6</f>
        <v>43878</v>
      </c>
      <c r="K8" s="6">
        <f ca="1"/>
        <v>43879</v>
      </c>
      <c r="L8" s="6">
        <f ca="1"/>
        <v>43880</v>
      </c>
      <c r="M8" s="6">
        <f ca="1"/>
        <v>43881</v>
      </c>
      <c r="N8" s="6">
        <f ca="1"/>
        <v>43882</v>
      </c>
      <c r="O8" s="6">
        <f ca="1"/>
        <v>43883</v>
      </c>
      <c r="P8" s="6">
        <f ca="1"/>
        <v>43884</v>
      </c>
    </row>
    <row r="9" spans="1:16" ht="15.9" customHeight="1" x14ac:dyDescent="0.3">
      <c r="A9" s="3">
        <v>5</v>
      </c>
      <c r="B9" s="5">
        <f t="array" aca="1" ref="B9:H9" ca="1">Dny+DATE(KalRok,MONTH(Leden_Hodnota),1)-WEEKDAY(DATE(KalRok,MONTH(Leden_Hodnota),1),(ZačátekTýdne="Pondělí")+1)+$A9*7-6</f>
        <v>43857</v>
      </c>
      <c r="C9" s="5">
        <f ca="1"/>
        <v>43858</v>
      </c>
      <c r="D9" s="5">
        <f ca="1"/>
        <v>43859</v>
      </c>
      <c r="E9" s="5">
        <f ca="1"/>
        <v>43860</v>
      </c>
      <c r="F9" s="5">
        <f ca="1"/>
        <v>43861</v>
      </c>
      <c r="G9" s="5">
        <f ca="1"/>
        <v>43862</v>
      </c>
      <c r="H9" s="5">
        <f ca="1"/>
        <v>43863</v>
      </c>
      <c r="J9" s="6">
        <f t="array" aca="1" ref="J9:P9" ca="1">Dny+DATE(KalRok,MONTH(Únor_Hodnota),1)-WEEKDAY(DATE(KalRok,MONTH(Únor_Hodnota),1),(ZačátekTýdne="Pondělí")+1)+$A9*7-6</f>
        <v>43885</v>
      </c>
      <c r="K9" s="6">
        <f ca="1"/>
        <v>43886</v>
      </c>
      <c r="L9" s="6">
        <f ca="1"/>
        <v>43887</v>
      </c>
      <c r="M9" s="6">
        <f ca="1"/>
        <v>43888</v>
      </c>
      <c r="N9" s="6">
        <f ca="1"/>
        <v>43889</v>
      </c>
      <c r="O9" s="6">
        <f ca="1"/>
        <v>43890</v>
      </c>
      <c r="P9" s="6">
        <f ca="1"/>
        <v>43891</v>
      </c>
    </row>
    <row r="10" spans="1:16" ht="21.75" customHeight="1" x14ac:dyDescent="0.3">
      <c r="A10" s="3">
        <v>6</v>
      </c>
      <c r="B10" s="5">
        <f t="array" aca="1" ref="B10:H10" ca="1">Dny+DATE(KalRok,MONTH(Leden_Hodnota),1)-WEEKDAY(DATE(KalRok,MONTH(Leden_Hodnota),1),(ZačátekTýdne="Pondělí")+1)+$A10*7-6</f>
        <v>43864</v>
      </c>
      <c r="C10" s="5">
        <f ca="1"/>
        <v>43865</v>
      </c>
      <c r="D10" s="5">
        <f ca="1"/>
        <v>43866</v>
      </c>
      <c r="E10" s="5">
        <f ca="1"/>
        <v>43867</v>
      </c>
      <c r="F10" s="5">
        <f ca="1"/>
        <v>43868</v>
      </c>
      <c r="G10" s="5">
        <f ca="1"/>
        <v>43869</v>
      </c>
      <c r="H10" s="5">
        <f ca="1"/>
        <v>43870</v>
      </c>
      <c r="J10" s="6">
        <f t="array" aca="1" ref="J10:P10" ca="1">Dny+DATE(KalRok,MONTH(Únor_Hodnota),1)-WEEKDAY(DATE(KalRok,MONTH(Únor_Hodnota),1),(ZačátekTýdne="Pondělí")+1)+$A10*7-6</f>
        <v>43892</v>
      </c>
      <c r="K10" s="6">
        <f ca="1"/>
        <v>43893</v>
      </c>
      <c r="L10" s="6">
        <f ca="1"/>
        <v>43894</v>
      </c>
      <c r="M10" s="6">
        <f ca="1"/>
        <v>43895</v>
      </c>
      <c r="N10" s="6">
        <f ca="1"/>
        <v>43896</v>
      </c>
      <c r="O10" s="6">
        <f ca="1"/>
        <v>43897</v>
      </c>
      <c r="P10" s="6">
        <f ca="1"/>
        <v>43898</v>
      </c>
    </row>
    <row r="11" spans="1:16" ht="21.75" customHeight="1" x14ac:dyDescent="0.3">
      <c r="A11" s="4"/>
      <c r="B11" s="19" t="str">
        <f ca="1">UPPER(TEXT(Březen_Hodnota,"mmmm"))</f>
        <v>BŘEZEN</v>
      </c>
      <c r="C11" s="19"/>
      <c r="D11" s="19"/>
      <c r="E11" s="19"/>
      <c r="F11" s="19"/>
      <c r="G11" s="19"/>
      <c r="H11" s="19"/>
      <c r="J11" s="19" t="str">
        <f ca="1">UPPER(TEXT(Duben_Hodnota,"mmmm"))</f>
        <v>DUBEN</v>
      </c>
      <c r="K11" s="19"/>
      <c r="L11" s="19"/>
      <c r="M11" s="19"/>
      <c r="N11" s="19"/>
      <c r="O11" s="19"/>
      <c r="P11" s="19"/>
    </row>
    <row r="12" spans="1:16" ht="21.75" customHeight="1" x14ac:dyDescent="0.3">
      <c r="A12" s="4"/>
      <c r="B12" s="1" t="str">
        <f>CHOOSE(1+(ZačátekTýdne="Pondělí"),"ne","po","út","st","čt","pá","so","ne")</f>
        <v>po</v>
      </c>
      <c r="C12" s="1" t="str">
        <f>CHOOSE(2+(ZačátekTýdne="Pondělí"),"ne","po","út","st","čt","pá","so","ne")</f>
        <v>út</v>
      </c>
      <c r="D12" s="1" t="str">
        <f>CHOOSE(3+(ZačátekTýdne="Pondělí"),"ne","po","út","st","čt","pá","so","ne")</f>
        <v>st</v>
      </c>
      <c r="E12" s="1" t="str">
        <f>CHOOSE(4+(ZačátekTýdne="Pondělí"),"ne","po","út","st","čt","pá","so","ne")</f>
        <v>čt</v>
      </c>
      <c r="F12" s="1" t="str">
        <f>CHOOSE(5+(ZačátekTýdne="Pondělí"),"ne","po","út","st","čt","pá","so","ne")</f>
        <v>pá</v>
      </c>
      <c r="G12" s="1" t="str">
        <f>CHOOSE(6+(ZačátekTýdne="Pondělí"),"ne","po","út","st","čt","pá","so","ne")</f>
        <v>so</v>
      </c>
      <c r="H12" s="1" t="str">
        <f>CHOOSE(7+(ZačátekTýdne="Pondělí"),"ne","po","út","st","čt","pá","so","ne")</f>
        <v>ne</v>
      </c>
      <c r="J12" s="1" t="str">
        <f>CHOOSE(1+(ZačátekTýdne="Pondělí"),"ne","po","út","st","čt","pá","so","ne")</f>
        <v>po</v>
      </c>
      <c r="K12" s="1" t="str">
        <f>CHOOSE(2+(ZačátekTýdne="Pondělí"),"ne","po","út","st","čt","pá","so","ne")</f>
        <v>út</v>
      </c>
      <c r="L12" s="1" t="str">
        <f>CHOOSE(3+(ZačátekTýdne="Pondělí"),"ne","po","út","st","čt","pá","so","ne")</f>
        <v>st</v>
      </c>
      <c r="M12" s="1" t="str">
        <f>CHOOSE(4+(ZačátekTýdne="Pondělí"),"ne","po","út","st","čt","pá","so","ne")</f>
        <v>čt</v>
      </c>
      <c r="N12" s="1" t="str">
        <f>CHOOSE(5+(ZačátekTýdne="Pondělí"),"ne","po","út","st","čt","pá","so","ne")</f>
        <v>pá</v>
      </c>
      <c r="O12" s="1" t="str">
        <f>CHOOSE(6+(ZačátekTýdne="Pondělí"),"ne","po","út","st","čt","pá","so","ne")</f>
        <v>so</v>
      </c>
      <c r="P12" s="1" t="str">
        <f>CHOOSE(7+(ZačátekTýdne="Pondělí"),"ne","po","út","st","čt","pá","so","ne")</f>
        <v>ne</v>
      </c>
    </row>
    <row r="13" spans="1:16" ht="15.9" customHeight="1" x14ac:dyDescent="0.3">
      <c r="A13" s="4"/>
      <c r="B13" s="6">
        <f t="array" aca="1" ref="B13:H13" ca="1">Dny+DATE(KalRok,MONTH(Březen_Hodnota),1)-WEEKDAY(DATE(KalRok,MONTH(Březen_Hodnota),1),(ZačátekTýdne="Pondělí")+1)+$A5*7-6</f>
        <v>43885</v>
      </c>
      <c r="C13" s="6">
        <f ca="1"/>
        <v>43886</v>
      </c>
      <c r="D13" s="6">
        <f ca="1"/>
        <v>43887</v>
      </c>
      <c r="E13" s="6">
        <f ca="1"/>
        <v>43888</v>
      </c>
      <c r="F13" s="6">
        <f ca="1"/>
        <v>43889</v>
      </c>
      <c r="G13" s="6">
        <f ca="1"/>
        <v>43890</v>
      </c>
      <c r="H13" s="6">
        <f ca="1"/>
        <v>43891</v>
      </c>
      <c r="J13" s="6">
        <f t="array" aca="1" ref="J13:P13" ca="1">Dny+DATE(KalRok,MONTH(Duben_Hodnota),1)-WEEKDAY(DATE(KalRok,MONTH(Duben_Hodnota),1),(ZačátekTýdne="Pondělí")+1)+$A5*7-6</f>
        <v>43920</v>
      </c>
      <c r="K13" s="6">
        <f ca="1"/>
        <v>43921</v>
      </c>
      <c r="L13" s="6">
        <f ca="1"/>
        <v>43922</v>
      </c>
      <c r="M13" s="6">
        <f ca="1"/>
        <v>43923</v>
      </c>
      <c r="N13" s="6">
        <f ca="1"/>
        <v>43924</v>
      </c>
      <c r="O13" s="6">
        <f ca="1"/>
        <v>43925</v>
      </c>
      <c r="P13" s="6">
        <f ca="1"/>
        <v>43926</v>
      </c>
    </row>
    <row r="14" spans="1:16" ht="15.9" customHeight="1" x14ac:dyDescent="0.3">
      <c r="A14" s="4"/>
      <c r="B14" s="6">
        <f t="array" aca="1" ref="B14:H14" ca="1">Dny+DATE(KalRok,MONTH(Březen_Hodnota),1)-WEEKDAY(DATE(KalRok,MONTH(Březen_Hodnota),1),(ZačátekTýdne="Pondělí")+1)+$A6*7-6</f>
        <v>43892</v>
      </c>
      <c r="C14" s="6">
        <f ca="1"/>
        <v>43893</v>
      </c>
      <c r="D14" s="6">
        <f ca="1"/>
        <v>43894</v>
      </c>
      <c r="E14" s="6">
        <f ca="1"/>
        <v>43895</v>
      </c>
      <c r="F14" s="6">
        <f ca="1"/>
        <v>43896</v>
      </c>
      <c r="G14" s="6">
        <f ca="1"/>
        <v>43897</v>
      </c>
      <c r="H14" s="6">
        <f ca="1"/>
        <v>43898</v>
      </c>
      <c r="J14" s="6">
        <f t="array" aca="1" ref="J14:P14" ca="1">Dny+DATE(KalRok,MONTH(Duben_Hodnota),1)-WEEKDAY(DATE(KalRok,MONTH(Duben_Hodnota),1),(ZačátekTýdne="Pondělí")+1)+$A6*7-6</f>
        <v>43927</v>
      </c>
      <c r="K14" s="6">
        <f ca="1"/>
        <v>43928</v>
      </c>
      <c r="L14" s="6">
        <f ca="1"/>
        <v>43929</v>
      </c>
      <c r="M14" s="6">
        <f ca="1"/>
        <v>43930</v>
      </c>
      <c r="N14" s="6">
        <f ca="1"/>
        <v>43931</v>
      </c>
      <c r="O14" s="6">
        <f ca="1"/>
        <v>43932</v>
      </c>
      <c r="P14" s="6">
        <f ca="1"/>
        <v>43933</v>
      </c>
    </row>
    <row r="15" spans="1:16" ht="15.9" customHeight="1" x14ac:dyDescent="0.3">
      <c r="A15" s="4"/>
      <c r="B15" s="6">
        <f t="array" aca="1" ref="B15:H15" ca="1">Dny+DATE(KalRok,MONTH(Březen_Hodnota),1)-WEEKDAY(DATE(KalRok,MONTH(Březen_Hodnota),1),(ZačátekTýdne="Pondělí")+1)+$A7*7-6</f>
        <v>43899</v>
      </c>
      <c r="C15" s="6">
        <f ca="1"/>
        <v>43900</v>
      </c>
      <c r="D15" s="6">
        <f ca="1"/>
        <v>43901</v>
      </c>
      <c r="E15" s="6">
        <f ca="1"/>
        <v>43902</v>
      </c>
      <c r="F15" s="6">
        <f ca="1"/>
        <v>43903</v>
      </c>
      <c r="G15" s="6">
        <f ca="1"/>
        <v>43904</v>
      </c>
      <c r="H15" s="6">
        <f ca="1"/>
        <v>43905</v>
      </c>
      <c r="J15" s="6">
        <f t="array" aca="1" ref="J15:P15" ca="1">Dny+DATE(KalRok,MONTH(Duben_Hodnota),1)-WEEKDAY(DATE(KalRok,MONTH(Duben_Hodnota),1),(ZačátekTýdne="Pondělí")+1)+$A7*7-6</f>
        <v>43934</v>
      </c>
      <c r="K15" s="6">
        <f ca="1"/>
        <v>43935</v>
      </c>
      <c r="L15" s="6">
        <f ca="1"/>
        <v>43936</v>
      </c>
      <c r="M15" s="6">
        <f ca="1"/>
        <v>43937</v>
      </c>
      <c r="N15" s="6">
        <f ca="1"/>
        <v>43938</v>
      </c>
      <c r="O15" s="6">
        <f ca="1"/>
        <v>43939</v>
      </c>
      <c r="P15" s="6">
        <f ca="1"/>
        <v>43940</v>
      </c>
    </row>
    <row r="16" spans="1:16" ht="15.9" customHeight="1" x14ac:dyDescent="0.3">
      <c r="A16" s="4"/>
      <c r="B16" s="6">
        <f t="array" aca="1" ref="B16:H16" ca="1">Dny+DATE(KalRok,MONTH(Březen_Hodnota),1)-WEEKDAY(DATE(KalRok,MONTH(Březen_Hodnota),1),(ZačátekTýdne="Pondělí")+1)+$A8*7-6</f>
        <v>43906</v>
      </c>
      <c r="C16" s="6">
        <f ca="1"/>
        <v>43907</v>
      </c>
      <c r="D16" s="6">
        <f ca="1"/>
        <v>43908</v>
      </c>
      <c r="E16" s="6">
        <f ca="1"/>
        <v>43909</v>
      </c>
      <c r="F16" s="6">
        <f ca="1"/>
        <v>43910</v>
      </c>
      <c r="G16" s="6">
        <f ca="1"/>
        <v>43911</v>
      </c>
      <c r="H16" s="6">
        <f ca="1"/>
        <v>43912</v>
      </c>
      <c r="J16" s="6">
        <f t="array" aca="1" ref="J16:P16" ca="1">Dny+DATE(KalRok,MONTH(Duben_Hodnota),1)-WEEKDAY(DATE(KalRok,MONTH(Duben_Hodnota),1),(ZačátekTýdne="Pondělí")+1)+$A8*7-6</f>
        <v>43941</v>
      </c>
      <c r="K16" s="6">
        <f ca="1"/>
        <v>43942</v>
      </c>
      <c r="L16" s="6">
        <f ca="1"/>
        <v>43943</v>
      </c>
      <c r="M16" s="6">
        <f ca="1"/>
        <v>43944</v>
      </c>
      <c r="N16" s="6">
        <f ca="1"/>
        <v>43945</v>
      </c>
      <c r="O16" s="6">
        <f ca="1"/>
        <v>43946</v>
      </c>
      <c r="P16" s="6">
        <f ca="1"/>
        <v>43947</v>
      </c>
    </row>
    <row r="17" spans="1:16" ht="15.9" customHeight="1" x14ac:dyDescent="0.3">
      <c r="A17" s="4"/>
      <c r="B17" s="6">
        <f t="array" aca="1" ref="B17:H17" ca="1">Dny+DATE(KalRok,MONTH(Březen_Hodnota),1)-WEEKDAY(DATE(KalRok,MONTH(Březen_Hodnota),1),(ZačátekTýdne="Pondělí")+1)+$A9*7-6</f>
        <v>43913</v>
      </c>
      <c r="C17" s="6">
        <f ca="1"/>
        <v>43914</v>
      </c>
      <c r="D17" s="6">
        <f ca="1"/>
        <v>43915</v>
      </c>
      <c r="E17" s="6">
        <f ca="1"/>
        <v>43916</v>
      </c>
      <c r="F17" s="6">
        <f ca="1"/>
        <v>43917</v>
      </c>
      <c r="G17" s="6">
        <f ca="1"/>
        <v>43918</v>
      </c>
      <c r="H17" s="6">
        <f ca="1"/>
        <v>43919</v>
      </c>
      <c r="J17" s="6">
        <f t="array" aca="1" ref="J17:P17" ca="1">Dny+DATE(KalRok,MONTH(Duben_Hodnota),1)-WEEKDAY(DATE(KalRok,MONTH(Duben_Hodnota),1),(ZačátekTýdne="Pondělí")+1)+$A9*7-6</f>
        <v>43948</v>
      </c>
      <c r="K17" s="6">
        <f ca="1"/>
        <v>43949</v>
      </c>
      <c r="L17" s="6">
        <f ca="1"/>
        <v>43950</v>
      </c>
      <c r="M17" s="6">
        <f ca="1"/>
        <v>43951</v>
      </c>
      <c r="N17" s="6">
        <f ca="1"/>
        <v>43952</v>
      </c>
      <c r="O17" s="6">
        <f ca="1"/>
        <v>43953</v>
      </c>
      <c r="P17" s="6">
        <f ca="1"/>
        <v>43954</v>
      </c>
    </row>
    <row r="18" spans="1:16" ht="21.75" customHeight="1" x14ac:dyDescent="0.3">
      <c r="A18" s="4"/>
      <c r="B18" s="6">
        <f t="array" aca="1" ref="B18:H18" ca="1">Dny+DATE(KalRok,MONTH(Březen_Hodnota),1)-WEEKDAY(DATE(KalRok,MONTH(Březen_Hodnota),1),(ZačátekTýdne="Pondělí")+1)+$A10*7-6</f>
        <v>43920</v>
      </c>
      <c r="C18" s="6">
        <f ca="1"/>
        <v>43921</v>
      </c>
      <c r="D18" s="6">
        <f ca="1"/>
        <v>43922</v>
      </c>
      <c r="E18" s="6">
        <f ca="1"/>
        <v>43923</v>
      </c>
      <c r="F18" s="6">
        <f ca="1"/>
        <v>43924</v>
      </c>
      <c r="G18" s="6">
        <f ca="1"/>
        <v>43925</v>
      </c>
      <c r="H18" s="6">
        <f ca="1"/>
        <v>43926</v>
      </c>
      <c r="J18" s="6">
        <f t="array" aca="1" ref="J18:P18" ca="1">Dny+DATE(KalRok,MONTH(Duben_Hodnota),1)-WEEKDAY(DATE(KalRok,MONTH(Duben_Hodnota),1),(ZačátekTýdne="Pondělí")+1)+$A10*7-6</f>
        <v>43955</v>
      </c>
      <c r="K18" s="6">
        <f ca="1"/>
        <v>43956</v>
      </c>
      <c r="L18" s="6">
        <f ca="1"/>
        <v>43957</v>
      </c>
      <c r="M18" s="6">
        <f ca="1"/>
        <v>43958</v>
      </c>
      <c r="N18" s="6">
        <f ca="1"/>
        <v>43959</v>
      </c>
      <c r="O18" s="6">
        <f ca="1"/>
        <v>43960</v>
      </c>
      <c r="P18" s="6">
        <f ca="1"/>
        <v>43961</v>
      </c>
    </row>
    <row r="19" spans="1:16" ht="21.75" customHeight="1" x14ac:dyDescent="0.3">
      <c r="A19" s="4"/>
      <c r="B19" s="19" t="str">
        <f ca="1">UPPER(TEXT(Květen_Hodnota,"mmmm"))</f>
        <v>KVĚTEN</v>
      </c>
      <c r="C19" s="19"/>
      <c r="D19" s="19"/>
      <c r="E19" s="19"/>
      <c r="F19" s="19"/>
      <c r="G19" s="19"/>
      <c r="H19" s="19"/>
      <c r="J19" s="19" t="str">
        <f ca="1">UPPER(TEXT(Červen_Hodnota,"mmmm"))</f>
        <v>ČERVEN</v>
      </c>
      <c r="K19" s="19"/>
      <c r="L19" s="19"/>
      <c r="M19" s="19"/>
      <c r="N19" s="19"/>
      <c r="O19" s="19"/>
      <c r="P19" s="19"/>
    </row>
    <row r="20" spans="1:16" ht="21.75" customHeight="1" x14ac:dyDescent="0.3">
      <c r="A20" s="4"/>
      <c r="B20" s="14" t="str">
        <f>CHOOSE(1+(ZačátekTýdne="Pondělí"),"ne","po","út","st","čt","pá","so","ne")</f>
        <v>po</v>
      </c>
      <c r="C20" s="14" t="str">
        <f>CHOOSE(2+(ZačátekTýdne="Pondělí"),"ne","po","út","st","čt","pá","so","ne")</f>
        <v>út</v>
      </c>
      <c r="D20" s="14" t="str">
        <f>CHOOSE(3+(ZačátekTýdne="Pondělí"),"ne","po","út","st","čt","pá","so","ne")</f>
        <v>st</v>
      </c>
      <c r="E20" s="14" t="str">
        <f>CHOOSE(4+(ZačátekTýdne="Pondělí"),"ne","po","út","st","čt","pá","so","ne")</f>
        <v>čt</v>
      </c>
      <c r="F20" s="14" t="str">
        <f>CHOOSE(5+(ZačátekTýdne="Pondělí"),"ne","po","út","st","čt","pá","so","ne")</f>
        <v>pá</v>
      </c>
      <c r="G20" s="14" t="str">
        <f>CHOOSE(6+(ZačátekTýdne="Pondělí"),"ne","po","út","st","čt","pá","so","ne")</f>
        <v>so</v>
      </c>
      <c r="H20" s="14" t="str">
        <f>CHOOSE(7+(ZačátekTýdne="Pondělí"),"ne","po","út","st","čt","pá","so","ne")</f>
        <v>ne</v>
      </c>
      <c r="I20" s="13"/>
      <c r="J20" s="14" t="str">
        <f>CHOOSE(1+(ZačátekTýdne="Pondělí"),"ne","po","út","st","čt","pá","so","ne")</f>
        <v>po</v>
      </c>
      <c r="K20" s="14" t="str">
        <f>CHOOSE(2+(ZačátekTýdne="Pondělí"),"ne","po","út","st","čt","pá","so","ne")</f>
        <v>út</v>
      </c>
      <c r="L20" s="14" t="str">
        <f>CHOOSE(3+(ZačátekTýdne="Pondělí"),"ne","po","út","st","čt","pá","so","ne")</f>
        <v>st</v>
      </c>
      <c r="M20" s="14" t="str">
        <f>CHOOSE(4+(ZačátekTýdne="Pondělí"),"ne","po","út","st","čt","pá","so","ne")</f>
        <v>čt</v>
      </c>
      <c r="N20" s="14" t="str">
        <f>CHOOSE(5+(ZačátekTýdne="Pondělí"),"ne","po","út","st","čt","pá","so","ne")</f>
        <v>pá</v>
      </c>
      <c r="O20" s="14" t="str">
        <f>CHOOSE(6+(ZačátekTýdne="Pondělí"),"ne","po","út","st","čt","pá","so","ne")</f>
        <v>so</v>
      </c>
      <c r="P20" s="14" t="str">
        <f>CHOOSE(7+(ZačátekTýdne="Pondělí"),"ne","po","út","st","čt","pá","so","ne")</f>
        <v>ne</v>
      </c>
    </row>
    <row r="21" spans="1:16" ht="15.9" customHeight="1" x14ac:dyDescent="0.3">
      <c r="A21" s="4">
        <v>1</v>
      </c>
      <c r="B21" s="7">
        <f t="array" aca="1" ref="B21:H21" ca="1">Dny+DATE(KalRok,MONTH(Květen_Hodnota),1)-WEEKDAY(DATE(KalRok,MONTH(Květen_Hodnota),1),(ZačátekTýdne="Pondělí")+1)+$A21*7-6</f>
        <v>43948</v>
      </c>
      <c r="C21" s="7">
        <f ca="1"/>
        <v>43949</v>
      </c>
      <c r="D21" s="7">
        <f ca="1"/>
        <v>43950</v>
      </c>
      <c r="E21" s="7">
        <f ca="1"/>
        <v>43951</v>
      </c>
      <c r="F21" s="7">
        <f ca="1"/>
        <v>43952</v>
      </c>
      <c r="G21" s="7">
        <f ca="1"/>
        <v>43953</v>
      </c>
      <c r="H21" s="7">
        <f ca="1"/>
        <v>43954</v>
      </c>
      <c r="I21" s="13"/>
      <c r="J21" s="7">
        <f t="array" aca="1" ref="J21:P21" ca="1">Dny+DATE(KalRok,MONTH(Červen_Hodnota),1)-WEEKDAY(DATE(KalRok,MONTH(Červen_Hodnota),1),(ZačátekTýdne="Pondělí")+1)+$A21*7-6</f>
        <v>43983</v>
      </c>
      <c r="K21" s="7">
        <f ca="1"/>
        <v>43984</v>
      </c>
      <c r="L21" s="10">
        <f ca="1"/>
        <v>43985</v>
      </c>
      <c r="M21" s="7">
        <f ca="1"/>
        <v>43986</v>
      </c>
      <c r="N21" s="11">
        <f ca="1"/>
        <v>43987</v>
      </c>
      <c r="O21" s="7">
        <f ca="1"/>
        <v>43988</v>
      </c>
      <c r="P21" s="7">
        <f ca="1"/>
        <v>43989</v>
      </c>
    </row>
    <row r="22" spans="1:16" ht="15.9" customHeight="1" x14ac:dyDescent="0.3">
      <c r="A22" s="4">
        <v>2</v>
      </c>
      <c r="B22" s="7">
        <f t="array" aca="1" ref="B22:H22" ca="1">Dny+DATE(KalRok,MONTH(Květen_Hodnota),1)-WEEKDAY(DATE(KalRok,MONTH(Květen_Hodnota),1),(ZačátekTýdne="Pondělí")+1)+$A22*7-6</f>
        <v>43955</v>
      </c>
      <c r="C22" s="7">
        <f ca="1"/>
        <v>43956</v>
      </c>
      <c r="D22" s="7">
        <f ca="1"/>
        <v>43957</v>
      </c>
      <c r="E22" s="7">
        <f ca="1"/>
        <v>43958</v>
      </c>
      <c r="F22" s="7">
        <f ca="1"/>
        <v>43959</v>
      </c>
      <c r="G22" s="7">
        <f ca="1"/>
        <v>43960</v>
      </c>
      <c r="H22" s="7">
        <f ca="1"/>
        <v>43961</v>
      </c>
      <c r="I22" s="13"/>
      <c r="J22" s="7">
        <f t="array" aca="1" ref="J22:P22" ca="1">Dny+DATE(KalRok,MONTH(Červen_Hodnota),1)-WEEKDAY(DATE(KalRok,MONTH(Červen_Hodnota),1),(ZačátekTýdne="Pondělí")+1)+$A22*7-6</f>
        <v>43990</v>
      </c>
      <c r="K22" s="7">
        <f ca="1"/>
        <v>43991</v>
      </c>
      <c r="L22" s="7">
        <f ca="1"/>
        <v>43992</v>
      </c>
      <c r="M22" s="7">
        <f ca="1"/>
        <v>43993</v>
      </c>
      <c r="N22" s="8">
        <f ca="1"/>
        <v>43994</v>
      </c>
      <c r="O22" s="7">
        <f ca="1"/>
        <v>43995</v>
      </c>
      <c r="P22" s="7">
        <f ca="1"/>
        <v>43996</v>
      </c>
    </row>
    <row r="23" spans="1:16" ht="15.9" customHeight="1" x14ac:dyDescent="0.3">
      <c r="A23" s="4">
        <v>3</v>
      </c>
      <c r="B23" s="7">
        <f t="array" aca="1" ref="B23:H23" ca="1">Dny+DATE(KalRok,MONTH(Květen_Hodnota),1)-WEEKDAY(DATE(KalRok,MONTH(Květen_Hodnota),1),(ZačátekTýdne="Pondělí")+1)+$A23*7-6</f>
        <v>43962</v>
      </c>
      <c r="C23" s="7">
        <f ca="1"/>
        <v>43963</v>
      </c>
      <c r="D23" s="7">
        <f ca="1"/>
        <v>43964</v>
      </c>
      <c r="E23" s="7">
        <f ca="1"/>
        <v>43965</v>
      </c>
      <c r="F23" s="7">
        <f ca="1"/>
        <v>43966</v>
      </c>
      <c r="G23" s="7">
        <f ca="1"/>
        <v>43967</v>
      </c>
      <c r="H23" s="7">
        <f ca="1"/>
        <v>43968</v>
      </c>
      <c r="I23" s="13"/>
      <c r="J23" s="7">
        <f t="array" aca="1" ref="J23:P23" ca="1">Dny+DATE(KalRok,MONTH(Červen_Hodnota),1)-WEEKDAY(DATE(KalRok,MONTH(Červen_Hodnota),1),(ZačátekTýdne="Pondělí")+1)+$A23*7-6</f>
        <v>43997</v>
      </c>
      <c r="K23" s="7">
        <f ca="1"/>
        <v>43998</v>
      </c>
      <c r="L23" s="15">
        <f ca="1"/>
        <v>43999</v>
      </c>
      <c r="M23" s="7">
        <f ca="1"/>
        <v>44000</v>
      </c>
      <c r="N23" s="11">
        <f ca="1"/>
        <v>44001</v>
      </c>
      <c r="O23" s="7">
        <f ca="1"/>
        <v>44002</v>
      </c>
      <c r="P23" s="7">
        <f ca="1"/>
        <v>44003</v>
      </c>
    </row>
    <row r="24" spans="1:16" ht="15.9" customHeight="1" x14ac:dyDescent="0.3">
      <c r="A24" s="4">
        <v>4</v>
      </c>
      <c r="B24" s="7">
        <f t="array" aca="1" ref="B24:H24" ca="1">Dny+DATE(KalRok,MONTH(Květen_Hodnota),1)-WEEKDAY(DATE(KalRok,MONTH(Květen_Hodnota),1),(ZačátekTýdne="Pondělí")+1)+$A24*7-6</f>
        <v>43969</v>
      </c>
      <c r="C24" s="7">
        <f ca="1"/>
        <v>43970</v>
      </c>
      <c r="D24" s="7">
        <f ca="1"/>
        <v>43971</v>
      </c>
      <c r="E24" s="7">
        <f ca="1"/>
        <v>43972</v>
      </c>
      <c r="F24" s="7">
        <f ca="1"/>
        <v>43973</v>
      </c>
      <c r="G24" s="7">
        <f ca="1"/>
        <v>43974</v>
      </c>
      <c r="H24" s="7">
        <f ca="1"/>
        <v>43975</v>
      </c>
      <c r="I24" s="13"/>
      <c r="J24" s="7">
        <f t="array" aca="1" ref="J24:P24" ca="1">Dny+DATE(KalRok,MONTH(Červen_Hodnota),1)-WEEKDAY(DATE(KalRok,MONTH(Červen_Hodnota),1),(ZačátekTýdne="Pondělí")+1)+$A24*7-6</f>
        <v>44004</v>
      </c>
      <c r="K24" s="7">
        <f ca="1"/>
        <v>44005</v>
      </c>
      <c r="L24" s="7">
        <f ca="1"/>
        <v>44006</v>
      </c>
      <c r="M24" s="7">
        <f ca="1"/>
        <v>44007</v>
      </c>
      <c r="N24" s="8">
        <f ca="1"/>
        <v>44008</v>
      </c>
      <c r="O24" s="7">
        <f ca="1"/>
        <v>44009</v>
      </c>
      <c r="P24" s="7">
        <f ca="1"/>
        <v>44010</v>
      </c>
    </row>
    <row r="25" spans="1:16" ht="15.9" customHeight="1" x14ac:dyDescent="0.3">
      <c r="A25" s="4">
        <v>5</v>
      </c>
      <c r="B25" s="7">
        <f t="array" aca="1" ref="B25:H25" ca="1">Dny+DATE(KalRok,MONTH(Květen_Hodnota),1)-WEEKDAY(DATE(KalRok,MONTH(Květen_Hodnota),1),(ZačátekTýdne="Pondělí")+1)+$A25*7-6</f>
        <v>43976</v>
      </c>
      <c r="C25" s="7">
        <f ca="1"/>
        <v>43977</v>
      </c>
      <c r="D25" s="7">
        <f ca="1"/>
        <v>43978</v>
      </c>
      <c r="E25" s="7">
        <f ca="1"/>
        <v>43979</v>
      </c>
      <c r="F25" s="7">
        <f ca="1"/>
        <v>43980</v>
      </c>
      <c r="G25" s="7">
        <f ca="1"/>
        <v>43981</v>
      </c>
      <c r="H25" s="7">
        <f ca="1"/>
        <v>43982</v>
      </c>
      <c r="I25" s="13"/>
      <c r="J25" s="7">
        <f t="array" aca="1" ref="J25:P25" ca="1">Dny+DATE(KalRok,MONTH(Červen_Hodnota),1)-WEEKDAY(DATE(KalRok,MONTH(Červen_Hodnota),1),(ZačátekTýdne="Pondělí")+1)+$A25*7-6</f>
        <v>44011</v>
      </c>
      <c r="K25" s="7">
        <f ca="1"/>
        <v>44012</v>
      </c>
      <c r="L25" s="7">
        <f ca="1"/>
        <v>44013</v>
      </c>
      <c r="M25" s="7">
        <f ca="1"/>
        <v>44014</v>
      </c>
      <c r="N25" s="7">
        <f ca="1"/>
        <v>44015</v>
      </c>
      <c r="O25" s="7">
        <f ca="1"/>
        <v>44016</v>
      </c>
      <c r="P25" s="7">
        <f ca="1"/>
        <v>44017</v>
      </c>
    </row>
    <row r="26" spans="1:16" ht="21.75" customHeight="1" x14ac:dyDescent="0.3">
      <c r="A26" s="4">
        <v>6</v>
      </c>
      <c r="B26" s="7">
        <f t="array" aca="1" ref="B26:H26" ca="1">Dny+DATE(KalRok,MONTH(Květen_Hodnota),1)-WEEKDAY(DATE(KalRok,MONTH(Květen_Hodnota),1),(ZačátekTýdne="Pondělí")+1)+$A26*7-6</f>
        <v>43983</v>
      </c>
      <c r="C26" s="7">
        <f ca="1"/>
        <v>43984</v>
      </c>
      <c r="D26" s="7">
        <f ca="1"/>
        <v>43985</v>
      </c>
      <c r="E26" s="7">
        <f ca="1"/>
        <v>43986</v>
      </c>
      <c r="F26" s="7">
        <f ca="1"/>
        <v>43987</v>
      </c>
      <c r="G26" s="7">
        <f ca="1"/>
        <v>43988</v>
      </c>
      <c r="H26" s="7">
        <f ca="1"/>
        <v>43989</v>
      </c>
      <c r="I26" s="13"/>
      <c r="J26" s="7">
        <f t="array" aca="1" ref="J26:P26" ca="1">Dny+DATE(KalRok,MONTH(Červen_Hodnota),1)-WEEKDAY(DATE(KalRok,MONTH(Červen_Hodnota),1),(ZačátekTýdne="Pondělí")+1)+$A26*7-6</f>
        <v>44018</v>
      </c>
      <c r="K26" s="7">
        <f ca="1"/>
        <v>44019</v>
      </c>
      <c r="L26" s="7">
        <f ca="1"/>
        <v>44020</v>
      </c>
      <c r="M26" s="7">
        <f ca="1"/>
        <v>44021</v>
      </c>
      <c r="N26" s="7">
        <f ca="1"/>
        <v>44022</v>
      </c>
      <c r="O26" s="7">
        <f ca="1"/>
        <v>44023</v>
      </c>
      <c r="P26" s="7">
        <f ca="1"/>
        <v>44024</v>
      </c>
    </row>
    <row r="27" spans="1:16" ht="21.75" customHeight="1" x14ac:dyDescent="0.3">
      <c r="A27" s="4"/>
      <c r="B27" s="20" t="str">
        <f ca="1">UPPER(TEXT(Červenec_Hodnota,"mmmm"))</f>
        <v>ČERVENEC</v>
      </c>
      <c r="C27" s="20"/>
      <c r="D27" s="20"/>
      <c r="E27" s="20"/>
      <c r="F27" s="20"/>
      <c r="G27" s="20"/>
      <c r="H27" s="20"/>
      <c r="I27" s="13"/>
      <c r="J27" s="20" t="str">
        <f ca="1">UPPER(TEXT(Srpen_Hodnota,"mmmm"))</f>
        <v>SRPEN</v>
      </c>
      <c r="K27" s="20"/>
      <c r="L27" s="20"/>
      <c r="M27" s="20"/>
      <c r="N27" s="20"/>
      <c r="O27" s="20"/>
      <c r="P27" s="20"/>
    </row>
    <row r="28" spans="1:16" ht="21.75" customHeight="1" x14ac:dyDescent="0.3">
      <c r="A28" s="4"/>
      <c r="B28" s="14" t="str">
        <f>CHOOSE(1+(ZačátekTýdne="Pondělí"),"ne","po","út","st","čt","pá","so","ne")</f>
        <v>po</v>
      </c>
      <c r="C28" s="14" t="str">
        <f>CHOOSE(2+(ZačátekTýdne="Pondělí"),"ne","po","út","st","čt","pá","so","ne")</f>
        <v>út</v>
      </c>
      <c r="D28" s="14" t="str">
        <f>CHOOSE(3+(ZačátekTýdne="Pondělí"),"ne","po","út","st","čt","pá","so","ne")</f>
        <v>st</v>
      </c>
      <c r="E28" s="14" t="str">
        <f>CHOOSE(4+(ZačátekTýdne="Pondělí"),"ne","po","út","st","čt","pá","so","ne")</f>
        <v>čt</v>
      </c>
      <c r="F28" s="14" t="str">
        <f>CHOOSE(5+(ZačátekTýdne="Pondělí"),"ne","po","út","st","čt","pá","so","ne")</f>
        <v>pá</v>
      </c>
      <c r="G28" s="14" t="str">
        <f>CHOOSE(6+(ZačátekTýdne="Pondělí"),"ne","po","út","st","čt","pá","so","ne")</f>
        <v>so</v>
      </c>
      <c r="H28" s="14" t="str">
        <f>CHOOSE(7+(ZačátekTýdne="Pondělí"),"ne","po","út","st","čt","pá","so","ne")</f>
        <v>ne</v>
      </c>
      <c r="I28" s="13"/>
      <c r="J28" s="14" t="str">
        <f>CHOOSE(1+(ZačátekTýdne="Pondělí"),"ne","po","út","st","čt","pá","so","ne")</f>
        <v>po</v>
      </c>
      <c r="K28" s="14" t="str">
        <f>CHOOSE(2+(ZačátekTýdne="Pondělí"),"ne","po","út","st","čt","pá","so","ne")</f>
        <v>út</v>
      </c>
      <c r="L28" s="14" t="str">
        <f>CHOOSE(3+(ZačátekTýdne="Pondělí"),"ne","po","út","st","čt","pá","so","ne")</f>
        <v>st</v>
      </c>
      <c r="M28" s="14" t="str">
        <f>CHOOSE(4+(ZačátekTýdne="Pondělí"),"ne","po","út","st","čt","pá","so","ne")</f>
        <v>čt</v>
      </c>
      <c r="N28" s="14" t="str">
        <f>CHOOSE(5+(ZačátekTýdne="Pondělí"),"ne","po","út","st","čt","pá","so","ne")</f>
        <v>pá</v>
      </c>
      <c r="O28" s="14" t="str">
        <f>CHOOSE(6+(ZačátekTýdne="Pondělí"),"ne","po","út","st","čt","pá","so","ne")</f>
        <v>so</v>
      </c>
      <c r="P28" s="14" t="str">
        <f>CHOOSE(7+(ZačátekTýdne="Pondělí"),"ne","po","út","st","čt","pá","so","ne")</f>
        <v>ne</v>
      </c>
    </row>
    <row r="29" spans="1:16" ht="15.9" customHeight="1" x14ac:dyDescent="0.3">
      <c r="A29" s="4"/>
      <c r="B29" s="7">
        <f t="array" aca="1" ref="B29:H29" ca="1">Dny+DATE(KalRok,MONTH(Červenec_Hodnota),1)-WEEKDAY(DATE(KalRok,MONTH(Červenec_Hodnota),1),(ZačátekTýdne="Pondělí")+1)+$A21*7-6</f>
        <v>44011</v>
      </c>
      <c r="C29" s="7">
        <f ca="1"/>
        <v>44012</v>
      </c>
      <c r="D29" s="10">
        <f ca="1"/>
        <v>44013</v>
      </c>
      <c r="E29" s="7">
        <f ca="1"/>
        <v>44014</v>
      </c>
      <c r="F29" s="11">
        <f ca="1"/>
        <v>44015</v>
      </c>
      <c r="G29" s="7">
        <f ca="1"/>
        <v>44016</v>
      </c>
      <c r="H29" s="7">
        <f ca="1"/>
        <v>44017</v>
      </c>
      <c r="I29" s="13"/>
      <c r="J29" s="7">
        <f t="array" aca="1" ref="J29:P29" ca="1">Dny+DATE(KalRok,MONTH(Srpen_Hodnota),1)-WEEKDAY(DATE(KalRok,MONTH(Srpen_Hodnota),1),(ZačátekTýdne="Pondělí")+1)+$A21*7-6</f>
        <v>44039</v>
      </c>
      <c r="K29" s="7">
        <f ca="1"/>
        <v>44040</v>
      </c>
      <c r="L29" s="7">
        <f ca="1"/>
        <v>44041</v>
      </c>
      <c r="M29" s="7">
        <f ca="1"/>
        <v>44042</v>
      </c>
      <c r="N29" s="7">
        <f ca="1"/>
        <v>44043</v>
      </c>
      <c r="O29" s="7">
        <f ca="1"/>
        <v>44044</v>
      </c>
      <c r="P29" s="7">
        <f ca="1"/>
        <v>44045</v>
      </c>
    </row>
    <row r="30" spans="1:16" ht="15.9" customHeight="1" x14ac:dyDescent="0.3">
      <c r="A30" s="4"/>
      <c r="B30" s="7">
        <f t="array" aca="1" ref="B30:H30" ca="1">Dny+DATE(KalRok,MONTH(Červenec_Hodnota),1)-WEEKDAY(DATE(KalRok,MONTH(Červenec_Hodnota),1),(ZačátekTýdne="Pondělí")+1)+$A22*7-6</f>
        <v>44018</v>
      </c>
      <c r="C30" s="7">
        <f ca="1"/>
        <v>44019</v>
      </c>
      <c r="D30" s="7">
        <f ca="1"/>
        <v>44020</v>
      </c>
      <c r="E30" s="7">
        <f ca="1"/>
        <v>44021</v>
      </c>
      <c r="F30" s="8">
        <f ca="1"/>
        <v>44022</v>
      </c>
      <c r="G30" s="7">
        <f ca="1"/>
        <v>44023</v>
      </c>
      <c r="H30" s="7">
        <f ca="1"/>
        <v>44024</v>
      </c>
      <c r="I30" s="13"/>
      <c r="J30" s="7">
        <f t="array" aca="1" ref="J30:P30" ca="1">Dny+DATE(KalRok,MONTH(Srpen_Hodnota),1)-WEEKDAY(DATE(KalRok,MONTH(Srpen_Hodnota),1),(ZačátekTýdne="Pondělí")+1)+$A22*7-6</f>
        <v>44046</v>
      </c>
      <c r="K30" s="7">
        <f ca="1"/>
        <v>44047</v>
      </c>
      <c r="L30" s="7">
        <f ca="1"/>
        <v>44048</v>
      </c>
      <c r="M30" s="7">
        <f ca="1"/>
        <v>44049</v>
      </c>
      <c r="N30" s="8">
        <f ca="1"/>
        <v>44050</v>
      </c>
      <c r="O30" s="7">
        <f ca="1"/>
        <v>44051</v>
      </c>
      <c r="P30" s="7">
        <f ca="1"/>
        <v>44052</v>
      </c>
    </row>
    <row r="31" spans="1:16" ht="15.9" customHeight="1" x14ac:dyDescent="0.3">
      <c r="A31" s="4"/>
      <c r="B31" s="7">
        <f t="array" aca="1" ref="B31:H31" ca="1">Dny+DATE(KalRok,MONTH(Červenec_Hodnota),1)-WEEKDAY(DATE(KalRok,MONTH(Červenec_Hodnota),1),(ZačátekTýdne="Pondělí")+1)+$A23*7-6</f>
        <v>44025</v>
      </c>
      <c r="C31" s="7">
        <f ca="1"/>
        <v>44026</v>
      </c>
      <c r="D31" s="15">
        <f ca="1"/>
        <v>44027</v>
      </c>
      <c r="E31" s="7">
        <f ca="1"/>
        <v>44028</v>
      </c>
      <c r="F31" s="11">
        <f ca="1"/>
        <v>44029</v>
      </c>
      <c r="G31" s="7">
        <f ca="1"/>
        <v>44030</v>
      </c>
      <c r="H31" s="7">
        <f ca="1"/>
        <v>44031</v>
      </c>
      <c r="I31" s="13"/>
      <c r="J31" s="7">
        <f t="array" aca="1" ref="J31:P31" ca="1">Dny+DATE(KalRok,MONTH(Srpen_Hodnota),1)-WEEKDAY(DATE(KalRok,MONTH(Srpen_Hodnota),1),(ZačátekTýdne="Pondělí")+1)+$A23*7-6</f>
        <v>44053</v>
      </c>
      <c r="K31" s="7">
        <f ca="1"/>
        <v>44054</v>
      </c>
      <c r="L31" s="15">
        <f ca="1"/>
        <v>44055</v>
      </c>
      <c r="M31" s="7">
        <f ca="1"/>
        <v>44056</v>
      </c>
      <c r="N31" s="11">
        <f ca="1"/>
        <v>44057</v>
      </c>
      <c r="O31" s="7">
        <f ca="1"/>
        <v>44058</v>
      </c>
      <c r="P31" s="7">
        <f ca="1"/>
        <v>44059</v>
      </c>
    </row>
    <row r="32" spans="1:16" ht="15.9" customHeight="1" x14ac:dyDescent="0.3">
      <c r="A32" s="4"/>
      <c r="B32" s="7">
        <f t="array" aca="1" ref="B32:H32" ca="1">Dny+DATE(KalRok,MONTH(Červenec_Hodnota),1)-WEEKDAY(DATE(KalRok,MONTH(Červenec_Hodnota),1),(ZačátekTýdne="Pondělí")+1)+$A24*7-6</f>
        <v>44032</v>
      </c>
      <c r="C32" s="7">
        <f ca="1"/>
        <v>44033</v>
      </c>
      <c r="D32" s="7">
        <f ca="1"/>
        <v>44034</v>
      </c>
      <c r="E32" s="7">
        <f ca="1"/>
        <v>44035</v>
      </c>
      <c r="F32" s="8">
        <f ca="1"/>
        <v>44036</v>
      </c>
      <c r="G32" s="7">
        <f ca="1"/>
        <v>44037</v>
      </c>
      <c r="H32" s="7">
        <f ca="1"/>
        <v>44038</v>
      </c>
      <c r="I32" s="13"/>
      <c r="J32" s="7">
        <f t="array" aca="1" ref="J32:P32" ca="1">Dny+DATE(KalRok,MONTH(Srpen_Hodnota),1)-WEEKDAY(DATE(KalRok,MONTH(Srpen_Hodnota),1),(ZačátekTýdne="Pondělí")+1)+$A24*7-6</f>
        <v>44060</v>
      </c>
      <c r="K32" s="7">
        <f ca="1"/>
        <v>44061</v>
      </c>
      <c r="L32" s="7">
        <f ca="1"/>
        <v>44062</v>
      </c>
      <c r="M32" s="7">
        <f ca="1"/>
        <v>44063</v>
      </c>
      <c r="N32" s="8">
        <f ca="1"/>
        <v>44064</v>
      </c>
      <c r="O32" s="7">
        <f ca="1"/>
        <v>44065</v>
      </c>
      <c r="P32" s="7">
        <f ca="1"/>
        <v>44066</v>
      </c>
    </row>
    <row r="33" spans="1:16" ht="15.9" customHeight="1" x14ac:dyDescent="0.3">
      <c r="A33" s="4"/>
      <c r="B33" s="7">
        <f t="array" aca="1" ref="B33:H33" ca="1">Dny+DATE(KalRok,MONTH(Červenec_Hodnota),1)-WEEKDAY(DATE(KalRok,MONTH(Červenec_Hodnota),1),(ZačátekTýdne="Pondělí")+1)+$A25*7-6</f>
        <v>44039</v>
      </c>
      <c r="C33" s="7">
        <f ca="1"/>
        <v>44040</v>
      </c>
      <c r="D33" s="10">
        <f ca="1"/>
        <v>44041</v>
      </c>
      <c r="E33" s="7">
        <f ca="1"/>
        <v>44042</v>
      </c>
      <c r="F33" s="11">
        <f ca="1"/>
        <v>44043</v>
      </c>
      <c r="G33" s="7">
        <f ca="1"/>
        <v>44044</v>
      </c>
      <c r="H33" s="7">
        <f ca="1"/>
        <v>44045</v>
      </c>
      <c r="I33" s="13"/>
      <c r="J33" s="7">
        <f t="array" aca="1" ref="J33:P33" ca="1">Dny+DATE(KalRok,MONTH(Srpen_Hodnota),1)-WEEKDAY(DATE(KalRok,MONTH(Srpen_Hodnota),1),(ZačátekTýdne="Pondělí")+1)+$A25*7-6</f>
        <v>44067</v>
      </c>
      <c r="K33" s="7">
        <f ca="1"/>
        <v>44068</v>
      </c>
      <c r="L33" s="10">
        <f ca="1"/>
        <v>44069</v>
      </c>
      <c r="M33" s="7">
        <f ca="1"/>
        <v>44070</v>
      </c>
      <c r="N33" s="11">
        <f ca="1"/>
        <v>44071</v>
      </c>
      <c r="O33" s="7">
        <f ca="1"/>
        <v>44072</v>
      </c>
      <c r="P33" s="7">
        <f ca="1"/>
        <v>44073</v>
      </c>
    </row>
    <row r="34" spans="1:16" ht="21.75" customHeight="1" x14ac:dyDescent="0.3">
      <c r="A34" s="4"/>
      <c r="B34" s="7">
        <f t="array" aca="1" ref="B34:H34" ca="1">Dny+DATE(KalRok,MONTH(Červenec_Hodnota),1)-WEEKDAY(DATE(KalRok,MONTH(Červenec_Hodnota),1),(ZačátekTýdne="Pondělí")+1)+$A26*7-6</f>
        <v>44046</v>
      </c>
      <c r="C34" s="7">
        <f ca="1"/>
        <v>44047</v>
      </c>
      <c r="D34" s="7">
        <f ca="1"/>
        <v>44048</v>
      </c>
      <c r="E34" s="7">
        <f ca="1"/>
        <v>44049</v>
      </c>
      <c r="F34" s="7">
        <f ca="1"/>
        <v>44050</v>
      </c>
      <c r="G34" s="7">
        <f ca="1"/>
        <v>44051</v>
      </c>
      <c r="H34" s="7">
        <f ca="1"/>
        <v>44052</v>
      </c>
      <c r="I34" s="13"/>
      <c r="J34" s="7">
        <f t="array" aca="1" ref="J34:P34" ca="1">Dny+DATE(KalRok,MONTH(Srpen_Hodnota),1)-WEEKDAY(DATE(KalRok,MONTH(Srpen_Hodnota),1),(ZačátekTýdne="Pondělí")+1)+$A26*7-6</f>
        <v>44074</v>
      </c>
      <c r="K34" s="7">
        <f ca="1"/>
        <v>44075</v>
      </c>
      <c r="L34" s="7">
        <f ca="1"/>
        <v>44076</v>
      </c>
      <c r="M34" s="7">
        <f ca="1"/>
        <v>44077</v>
      </c>
      <c r="N34" s="7">
        <f ca="1"/>
        <v>44078</v>
      </c>
      <c r="O34" s="7">
        <f ca="1"/>
        <v>44079</v>
      </c>
      <c r="P34" s="7">
        <f ca="1"/>
        <v>44080</v>
      </c>
    </row>
    <row r="35" spans="1:16" ht="21.75" customHeight="1" x14ac:dyDescent="0.3">
      <c r="A35" s="4"/>
      <c r="B35" s="20" t="str">
        <f ca="1">UPPER(TEXT(Září_Hodnota,"mmmm"))</f>
        <v>ZÁŘÍ</v>
      </c>
      <c r="C35" s="20"/>
      <c r="D35" s="20"/>
      <c r="E35" s="20"/>
      <c r="F35" s="20"/>
      <c r="G35" s="20"/>
      <c r="H35" s="20"/>
      <c r="I35" s="13"/>
      <c r="J35" s="20" t="str">
        <f ca="1">UPPER(TEXT(Říjen_Hodnota,"mmmm"))</f>
        <v>ŘÍJEN</v>
      </c>
      <c r="K35" s="20"/>
      <c r="L35" s="20"/>
      <c r="M35" s="20"/>
      <c r="N35" s="20"/>
      <c r="O35" s="20"/>
      <c r="P35" s="20"/>
    </row>
    <row r="36" spans="1:16" ht="21.75" customHeight="1" x14ac:dyDescent="0.3">
      <c r="A36" s="4"/>
      <c r="B36" s="14" t="str">
        <f>CHOOSE(1+(ZačátekTýdne="Pondělí"),"ne","po","út","st","čt","pá","so","ne")</f>
        <v>po</v>
      </c>
      <c r="C36" s="14" t="str">
        <f>CHOOSE(2+(ZačátekTýdne="Pondělí"),"ne","po","út","st","čt","pá","so","ne")</f>
        <v>út</v>
      </c>
      <c r="D36" s="14" t="str">
        <f>CHOOSE(3+(ZačátekTýdne="Pondělí"),"ne","po","út","st","čt","pá","so","ne")</f>
        <v>st</v>
      </c>
      <c r="E36" s="14" t="str">
        <f>CHOOSE(4+(ZačátekTýdne="Pondělí"),"ne","po","út","st","čt","pá","so","ne")</f>
        <v>čt</v>
      </c>
      <c r="F36" s="14" t="str">
        <f>CHOOSE(5+(ZačátekTýdne="Pondělí"),"ne","po","út","st","čt","pá","so","ne")</f>
        <v>pá</v>
      </c>
      <c r="G36" s="14" t="str">
        <f>CHOOSE(6+(ZačátekTýdne="Pondělí"),"ne","po","út","st","čt","pá","so","ne")</f>
        <v>so</v>
      </c>
      <c r="H36" s="14" t="str">
        <f>CHOOSE(7+(ZačátekTýdne="Pondělí"),"ne","po","út","st","čt","pá","so","ne")</f>
        <v>ne</v>
      </c>
      <c r="I36" s="13"/>
      <c r="J36" s="14" t="str">
        <f>CHOOSE(1+(ZačátekTýdne="Pondělí"),"ne","po","út","st","čt","pá","so","ne")</f>
        <v>po</v>
      </c>
      <c r="K36" s="14" t="str">
        <f>CHOOSE(2+(ZačátekTýdne="Pondělí"),"ne","po","út","st","čt","pá","so","ne")</f>
        <v>út</v>
      </c>
      <c r="L36" s="14" t="str">
        <f>CHOOSE(3+(ZačátekTýdne="Pondělí"),"ne","po","út","st","čt","pá","so","ne")</f>
        <v>st</v>
      </c>
      <c r="M36" s="14" t="str">
        <f>CHOOSE(4+(ZačátekTýdne="Pondělí"),"ne","po","út","st","čt","pá","so","ne")</f>
        <v>čt</v>
      </c>
      <c r="N36" s="14" t="str">
        <f>CHOOSE(5+(ZačátekTýdne="Pondělí"),"ne","po","út","st","čt","pá","so","ne")</f>
        <v>pá</v>
      </c>
      <c r="O36" s="14" t="str">
        <f>CHOOSE(6+(ZačátekTýdne="Pondělí"),"ne","po","út","st","čt","pá","so","ne")</f>
        <v>so</v>
      </c>
      <c r="P36" s="14" t="str">
        <f>CHOOSE(7+(ZačátekTýdne="Pondělí"),"ne","po","út","st","čt","pá","so","ne")</f>
        <v>ne</v>
      </c>
    </row>
    <row r="37" spans="1:16" ht="15.9" customHeight="1" x14ac:dyDescent="0.3">
      <c r="A37" s="4">
        <v>1</v>
      </c>
      <c r="B37" s="7">
        <f t="array" aca="1" ref="B37:H37" ca="1">Dny+DATE(KalRok,MONTH(Září_Hodnota),1)-WEEKDAY(DATE(KalRok,MONTH(Září_Hodnota),1),(ZačátekTýdne="Pondělí")+1)+$A37*7-6</f>
        <v>44074</v>
      </c>
      <c r="C37" s="7">
        <f ca="1"/>
        <v>44075</v>
      </c>
      <c r="D37" s="7">
        <f ca="1"/>
        <v>44076</v>
      </c>
      <c r="E37" s="7">
        <f ca="1"/>
        <v>44077</v>
      </c>
      <c r="F37" s="8">
        <f ca="1"/>
        <v>44078</v>
      </c>
      <c r="G37" s="7">
        <f ca="1"/>
        <v>44079</v>
      </c>
      <c r="H37" s="7">
        <f ca="1"/>
        <v>44080</v>
      </c>
      <c r="I37" s="13"/>
      <c r="J37" s="7">
        <f t="array" aca="1" ref="J37:P37" ca="1">Dny+DATE(KalRok,MONTH(Říjen_Hodnota),1)-WEEKDAY(DATE(KalRok,MONTH(Říjen_Hodnota),1),(ZačátekTýdne="Pondělí")+1)+$A37*7-6</f>
        <v>44102</v>
      </c>
      <c r="K37" s="7">
        <f ca="1"/>
        <v>44103</v>
      </c>
      <c r="L37" s="7">
        <f ca="1"/>
        <v>44104</v>
      </c>
      <c r="M37" s="7">
        <f ca="1"/>
        <v>44105</v>
      </c>
      <c r="N37" s="8">
        <f ca="1"/>
        <v>44106</v>
      </c>
      <c r="O37" s="7">
        <f ca="1"/>
        <v>44107</v>
      </c>
      <c r="P37" s="7">
        <f ca="1"/>
        <v>44108</v>
      </c>
    </row>
    <row r="38" spans="1:16" ht="15.9" customHeight="1" x14ac:dyDescent="0.3">
      <c r="A38" s="4">
        <v>2</v>
      </c>
      <c r="B38" s="7">
        <f t="array" aca="1" ref="B38:H38" ca="1">Dny+DATE(KalRok,MONTH(Září_Hodnota),1)-WEEKDAY(DATE(KalRok,MONTH(Září_Hodnota),1),(ZačátekTýdne="Pondělí")+1)+$A38*7-6</f>
        <v>44081</v>
      </c>
      <c r="C38" s="7">
        <f ca="1"/>
        <v>44082</v>
      </c>
      <c r="D38" s="15">
        <f ca="1"/>
        <v>44083</v>
      </c>
      <c r="E38" s="7">
        <f ca="1"/>
        <v>44084</v>
      </c>
      <c r="F38" s="11">
        <f ca="1"/>
        <v>44085</v>
      </c>
      <c r="G38" s="7">
        <f ca="1"/>
        <v>44086</v>
      </c>
      <c r="H38" s="7">
        <f ca="1"/>
        <v>44087</v>
      </c>
      <c r="I38" s="13"/>
      <c r="J38" s="7">
        <f t="array" aca="1" ref="J38:P38" ca="1">Dny+DATE(KalRok,MONTH(Říjen_Hodnota),1)-WEEKDAY(DATE(KalRok,MONTH(Říjen_Hodnota),1),(ZačátekTýdne="Pondělí")+1)+$A38*7-6</f>
        <v>44109</v>
      </c>
      <c r="K38" s="7">
        <f ca="1"/>
        <v>44110</v>
      </c>
      <c r="L38" s="15">
        <f ca="1"/>
        <v>44111</v>
      </c>
      <c r="M38" s="7">
        <f ca="1"/>
        <v>44112</v>
      </c>
      <c r="N38" s="11">
        <f ca="1"/>
        <v>44113</v>
      </c>
      <c r="O38" s="7">
        <f ca="1"/>
        <v>44114</v>
      </c>
      <c r="P38" s="7">
        <f ca="1"/>
        <v>44115</v>
      </c>
    </row>
    <row r="39" spans="1:16" ht="15.9" customHeight="1" x14ac:dyDescent="0.3">
      <c r="A39" s="4">
        <v>3</v>
      </c>
      <c r="B39" s="7">
        <f t="array" aca="1" ref="B39:H39" ca="1">Dny+DATE(KalRok,MONTH(Září_Hodnota),1)-WEEKDAY(DATE(KalRok,MONTH(Září_Hodnota),1),(ZačátekTýdne="Pondělí")+1)+$A39*7-6</f>
        <v>44088</v>
      </c>
      <c r="C39" s="7">
        <f ca="1"/>
        <v>44089</v>
      </c>
      <c r="D39" s="7">
        <f ca="1"/>
        <v>44090</v>
      </c>
      <c r="E39" s="7">
        <f ca="1"/>
        <v>44091</v>
      </c>
      <c r="F39" s="8">
        <f ca="1"/>
        <v>44092</v>
      </c>
      <c r="G39" s="7">
        <f ca="1"/>
        <v>44093</v>
      </c>
      <c r="H39" s="7">
        <f ca="1"/>
        <v>44094</v>
      </c>
      <c r="I39" s="13"/>
      <c r="J39" s="7">
        <f t="array" aca="1" ref="J39:P39" ca="1">Dny+DATE(KalRok,MONTH(Říjen_Hodnota),1)-WEEKDAY(DATE(KalRok,MONTH(Říjen_Hodnota),1),(ZačátekTýdne="Pondělí")+1)+$A39*7-6</f>
        <v>44116</v>
      </c>
      <c r="K39" s="7">
        <f ca="1"/>
        <v>44117</v>
      </c>
      <c r="L39" s="7">
        <f ca="1"/>
        <v>44118</v>
      </c>
      <c r="M39" s="7">
        <f ca="1"/>
        <v>44119</v>
      </c>
      <c r="N39" s="8">
        <f ca="1"/>
        <v>44120</v>
      </c>
      <c r="O39" s="7">
        <f ca="1"/>
        <v>44121</v>
      </c>
      <c r="P39" s="7">
        <f ca="1"/>
        <v>44122</v>
      </c>
    </row>
    <row r="40" spans="1:16" ht="15.9" customHeight="1" x14ac:dyDescent="0.3">
      <c r="A40" s="4">
        <v>4</v>
      </c>
      <c r="B40" s="7">
        <f t="array" aca="1" ref="B40:H40" ca="1">Dny+DATE(KalRok,MONTH(Září_Hodnota),1)-WEEKDAY(DATE(KalRok,MONTH(Září_Hodnota),1),(ZačátekTýdne="Pondělí")+1)+$A40*7-6</f>
        <v>44095</v>
      </c>
      <c r="C40" s="7">
        <f ca="1"/>
        <v>44096</v>
      </c>
      <c r="D40" s="10">
        <f ca="1"/>
        <v>44097</v>
      </c>
      <c r="E40" s="7">
        <f ca="1"/>
        <v>44098</v>
      </c>
      <c r="F40" s="11">
        <f ca="1"/>
        <v>44099</v>
      </c>
      <c r="G40" s="7">
        <f ca="1"/>
        <v>44100</v>
      </c>
      <c r="H40" s="7">
        <f ca="1"/>
        <v>44101</v>
      </c>
      <c r="I40" s="13"/>
      <c r="J40" s="7">
        <f t="array" aca="1" ref="J40:P40" ca="1">Dny+DATE(KalRok,MONTH(Říjen_Hodnota),1)-WEEKDAY(DATE(KalRok,MONTH(Říjen_Hodnota),1),(ZačátekTýdne="Pondělí")+1)+$A40*7-6</f>
        <v>44123</v>
      </c>
      <c r="K40" s="7">
        <f ca="1"/>
        <v>44124</v>
      </c>
      <c r="L40" s="10">
        <f ca="1"/>
        <v>44125</v>
      </c>
      <c r="M40" s="7">
        <f ca="1"/>
        <v>44126</v>
      </c>
      <c r="N40" s="11">
        <f ca="1"/>
        <v>44127</v>
      </c>
      <c r="O40" s="9">
        <f ca="1"/>
        <v>44128</v>
      </c>
      <c r="P40" s="7">
        <f ca="1"/>
        <v>44129</v>
      </c>
    </row>
    <row r="41" spans="1:16" ht="15.9" customHeight="1" x14ac:dyDescent="0.3">
      <c r="A41" s="4">
        <v>5</v>
      </c>
      <c r="B41" s="7">
        <f t="array" aca="1" ref="B41:H41" ca="1">Dny+DATE(KalRok,MONTH(Září_Hodnota),1)-WEEKDAY(DATE(KalRok,MONTH(Září_Hodnota),1),(ZačátekTýdne="Pondělí")+1)+$A41*7-6</f>
        <v>44102</v>
      </c>
      <c r="C41" s="7">
        <f ca="1"/>
        <v>44103</v>
      </c>
      <c r="D41" s="7">
        <f ca="1"/>
        <v>44104</v>
      </c>
      <c r="E41" s="7">
        <f ca="1"/>
        <v>44105</v>
      </c>
      <c r="F41" s="7">
        <f ca="1"/>
        <v>44106</v>
      </c>
      <c r="G41" s="7">
        <f ca="1"/>
        <v>44107</v>
      </c>
      <c r="H41" s="7">
        <f ca="1"/>
        <v>44108</v>
      </c>
      <c r="I41" s="13"/>
      <c r="J41" s="7">
        <f t="array" aca="1" ref="J41:P41" ca="1">Dny+DATE(KalRok,MONTH(Říjen_Hodnota),1)-WEEKDAY(DATE(KalRok,MONTH(Říjen_Hodnota),1),(ZačátekTýdne="Pondělí")+1)+$A41*7-6</f>
        <v>44130</v>
      </c>
      <c r="K41" s="7">
        <f ca="1"/>
        <v>44131</v>
      </c>
      <c r="L41" s="7">
        <f ca="1"/>
        <v>44132</v>
      </c>
      <c r="M41" s="7">
        <f ca="1"/>
        <v>44133</v>
      </c>
      <c r="N41" s="8">
        <f ca="1"/>
        <v>44134</v>
      </c>
      <c r="O41" s="7">
        <f ca="1"/>
        <v>44135</v>
      </c>
      <c r="P41" s="7">
        <f ca="1"/>
        <v>44136</v>
      </c>
    </row>
    <row r="42" spans="1:16" ht="21.75" customHeight="1" x14ac:dyDescent="0.3">
      <c r="A42" s="4">
        <v>6</v>
      </c>
      <c r="B42" s="7">
        <f t="array" aca="1" ref="B42:H42" ca="1">Dny+DATE(KalRok,MONTH(Září_Hodnota),1)-WEEKDAY(DATE(KalRok,MONTH(Září_Hodnota),1),(ZačátekTýdne="Pondělí")+1)+$A42*7-6</f>
        <v>44109</v>
      </c>
      <c r="C42" s="7">
        <f ca="1"/>
        <v>44110</v>
      </c>
      <c r="D42" s="7">
        <f ca="1"/>
        <v>44111</v>
      </c>
      <c r="E42" s="7">
        <f ca="1"/>
        <v>44112</v>
      </c>
      <c r="F42" s="7">
        <f ca="1"/>
        <v>44113</v>
      </c>
      <c r="G42" s="7">
        <f ca="1"/>
        <v>44114</v>
      </c>
      <c r="H42" s="7">
        <f ca="1"/>
        <v>44115</v>
      </c>
      <c r="I42" s="13"/>
      <c r="J42" s="7">
        <f t="array" aca="1" ref="J42:P42" ca="1">Dny+DATE(KalRok,MONTH(Říjen_Hodnota),1)-WEEKDAY(DATE(KalRok,MONTH(Říjen_Hodnota),1),(ZačátekTýdne="Pondělí")+1)+$A42*7-6</f>
        <v>44137</v>
      </c>
      <c r="K42" s="7">
        <f ca="1"/>
        <v>44138</v>
      </c>
      <c r="L42" s="7">
        <f ca="1"/>
        <v>44139</v>
      </c>
      <c r="M42" s="7">
        <f ca="1"/>
        <v>44140</v>
      </c>
      <c r="N42" s="7">
        <f ca="1"/>
        <v>44141</v>
      </c>
      <c r="O42" s="7">
        <f ca="1"/>
        <v>44142</v>
      </c>
      <c r="P42" s="7">
        <f ca="1"/>
        <v>44143</v>
      </c>
    </row>
    <row r="43" spans="1:16" ht="21.75" customHeight="1" x14ac:dyDescent="0.3">
      <c r="A43" s="4"/>
      <c r="B43" s="20" t="str">
        <f ca="1">UPPER(TEXT(Listopad_Hodnota,"mmmm"))</f>
        <v>LISTOPAD</v>
      </c>
      <c r="C43" s="20"/>
      <c r="D43" s="20"/>
      <c r="E43" s="20"/>
      <c r="F43" s="20"/>
      <c r="G43" s="20"/>
      <c r="H43" s="20"/>
      <c r="I43" s="13"/>
      <c r="J43" s="20" t="str">
        <f ca="1">UPPER(TEXT(Prosinec_Hodnota,"mmmm"))</f>
        <v>PROSINEC</v>
      </c>
      <c r="K43" s="20"/>
      <c r="L43" s="20"/>
      <c r="M43" s="20"/>
      <c r="N43" s="20"/>
      <c r="O43" s="20"/>
      <c r="P43" s="20"/>
    </row>
    <row r="44" spans="1:16" ht="21.75" customHeight="1" x14ac:dyDescent="0.3">
      <c r="A44" s="4"/>
      <c r="B44" s="14" t="str">
        <f>CHOOSE(1+(ZačátekTýdne="Pondělí"),"ne","po","út","st","čt","pá","so","ne")</f>
        <v>po</v>
      </c>
      <c r="C44" s="14" t="str">
        <f>CHOOSE(2+(ZačátekTýdne="Pondělí"),"ne","po","út","st","čt","pá","so","ne")</f>
        <v>út</v>
      </c>
      <c r="D44" s="14" t="str">
        <f>CHOOSE(3+(ZačátekTýdne="Pondělí"),"ne","po","út","st","čt","pá","so","ne")</f>
        <v>st</v>
      </c>
      <c r="E44" s="14" t="str">
        <f>CHOOSE(4+(ZačátekTýdne="Pondělí"),"ne","po","út","st","čt","pá","so","ne")</f>
        <v>čt</v>
      </c>
      <c r="F44" s="14" t="str">
        <f>CHOOSE(5+(ZačátekTýdne="Pondělí"),"ne","po","út","st","čt","pá","so","ne")</f>
        <v>pá</v>
      </c>
      <c r="G44" s="14" t="str">
        <f>CHOOSE(6+(ZačátekTýdne="Pondělí"),"ne","po","út","st","čt","pá","so","ne")</f>
        <v>so</v>
      </c>
      <c r="H44" s="14" t="str">
        <f>CHOOSE(7+(ZačátekTýdne="Pondělí"),"ne","po","út","st","čt","pá","so","ne")</f>
        <v>ne</v>
      </c>
      <c r="I44" s="13"/>
      <c r="J44" s="14" t="str">
        <f>CHOOSE(1+(ZačátekTýdne="Pondělí"),"ne","po","út","st","čt","pá","so","ne")</f>
        <v>po</v>
      </c>
      <c r="K44" s="14" t="str">
        <f>CHOOSE(2+(ZačátekTýdne="Pondělí"),"ne","po","út","st","čt","pá","so","ne")</f>
        <v>út</v>
      </c>
      <c r="L44" s="14" t="str">
        <f>CHOOSE(3+(ZačátekTýdne="Pondělí"),"ne","po","út","st","čt","pá","so","ne")</f>
        <v>st</v>
      </c>
      <c r="M44" s="14" t="str">
        <f>CHOOSE(4+(ZačátekTýdne="Pondělí"),"ne","po","út","st","čt","pá","so","ne")</f>
        <v>čt</v>
      </c>
      <c r="N44" s="14" t="str">
        <f>CHOOSE(5+(ZačátekTýdne="Pondělí"),"ne","po","út","st","čt","pá","so","ne")</f>
        <v>pá</v>
      </c>
      <c r="O44" s="14" t="str">
        <f>CHOOSE(6+(ZačátekTýdne="Pondělí"),"ne","po","út","st","čt","pá","so","ne")</f>
        <v>so</v>
      </c>
      <c r="P44" s="14" t="str">
        <f>CHOOSE(7+(ZačátekTýdne="Pondělí"),"ne","po","út","st","čt","pá","so","ne")</f>
        <v>ne</v>
      </c>
    </row>
    <row r="45" spans="1:16" ht="15.9" customHeight="1" x14ac:dyDescent="0.3">
      <c r="A45" s="4"/>
      <c r="B45" s="7">
        <f t="array" aca="1" ref="B45:H45" ca="1">Dny+DATE(KalRok,MONTH(Listopad_Hodnota),1)-WEEKDAY(DATE(KalRok,MONTH(Listopad_Hodnota),1),(ZačátekTýdne="Pondělí")+1)+$A37*7-6</f>
        <v>44130</v>
      </c>
      <c r="C45" s="7">
        <f ca="1"/>
        <v>44131</v>
      </c>
      <c r="D45" s="7">
        <f ca="1"/>
        <v>44132</v>
      </c>
      <c r="E45" s="7">
        <f ca="1"/>
        <v>44133</v>
      </c>
      <c r="F45" s="7">
        <f ca="1"/>
        <v>44134</v>
      </c>
      <c r="G45" s="7">
        <f ca="1"/>
        <v>44135</v>
      </c>
      <c r="H45" s="7">
        <f ca="1"/>
        <v>44136</v>
      </c>
      <c r="I45" s="13"/>
      <c r="J45" s="7">
        <f t="array" aca="1" ref="J45:P45" ca="1">Dny+DATE(KalRok,MONTH(Prosinec_Hodnota),1)-WEEKDAY(DATE(KalRok,MONTH(Prosinec_Hodnota),1),(ZačátekTýdne="Pondělí")+1)+$A37*7-6</f>
        <v>44165</v>
      </c>
      <c r="K45" s="7">
        <f ca="1"/>
        <v>44166</v>
      </c>
      <c r="L45" s="15">
        <f ca="1"/>
        <v>44167</v>
      </c>
      <c r="M45" s="7">
        <f ca="1"/>
        <v>44168</v>
      </c>
      <c r="N45" s="11">
        <f ca="1"/>
        <v>44169</v>
      </c>
      <c r="O45" s="7">
        <f ca="1"/>
        <v>44170</v>
      </c>
      <c r="P45" s="7">
        <f ca="1"/>
        <v>44171</v>
      </c>
    </row>
    <row r="46" spans="1:16" ht="15.9" customHeight="1" x14ac:dyDescent="0.3">
      <c r="A46" s="4"/>
      <c r="B46" s="7">
        <f t="array" aca="1" ref="B46:H46" ca="1">Dny+DATE(KalRok,MONTH(Listopad_Hodnota),1)-WEEKDAY(DATE(KalRok,MONTH(Listopad_Hodnota),1),(ZačátekTýdne="Pondělí")+1)+$A38*7-6</f>
        <v>44137</v>
      </c>
      <c r="C46" s="7">
        <f ca="1"/>
        <v>44138</v>
      </c>
      <c r="D46" s="15">
        <f ca="1"/>
        <v>44139</v>
      </c>
      <c r="E46" s="7">
        <f ca="1"/>
        <v>44140</v>
      </c>
      <c r="F46" s="11">
        <f ca="1"/>
        <v>44141</v>
      </c>
      <c r="G46" s="7">
        <f ca="1"/>
        <v>44142</v>
      </c>
      <c r="H46" s="7">
        <f ca="1"/>
        <v>44143</v>
      </c>
      <c r="I46" s="13"/>
      <c r="J46" s="7">
        <f t="array" aca="1" ref="J46:P46" ca="1">Dny+DATE(KalRok,MONTH(Prosinec_Hodnota),1)-WEEKDAY(DATE(KalRok,MONTH(Prosinec_Hodnota),1),(ZačátekTýdne="Pondělí")+1)+$A38*7-6</f>
        <v>44172</v>
      </c>
      <c r="K46" s="7">
        <f ca="1"/>
        <v>44173</v>
      </c>
      <c r="L46" s="7">
        <f ca="1"/>
        <v>44174</v>
      </c>
      <c r="M46" s="7">
        <f ca="1"/>
        <v>44175</v>
      </c>
      <c r="N46" s="7">
        <f ca="1"/>
        <v>44176</v>
      </c>
      <c r="O46" s="7">
        <f ca="1"/>
        <v>44177</v>
      </c>
      <c r="P46" s="7">
        <f ca="1"/>
        <v>44178</v>
      </c>
    </row>
    <row r="47" spans="1:16" ht="15.9" customHeight="1" x14ac:dyDescent="0.3">
      <c r="A47" s="4"/>
      <c r="B47" s="7">
        <f t="array" aca="1" ref="B47:H47" ca="1">Dny+DATE(KalRok,MONTH(Listopad_Hodnota),1)-WEEKDAY(DATE(KalRok,MONTH(Listopad_Hodnota),1),(ZačátekTýdne="Pondělí")+1)+$A39*7-6</f>
        <v>44144</v>
      </c>
      <c r="C47" s="7">
        <f ca="1"/>
        <v>44145</v>
      </c>
      <c r="D47" s="7">
        <f ca="1"/>
        <v>44146</v>
      </c>
      <c r="E47" s="7">
        <f ca="1"/>
        <v>44147</v>
      </c>
      <c r="F47" s="8">
        <f ca="1"/>
        <v>44148</v>
      </c>
      <c r="G47" s="7">
        <f ca="1"/>
        <v>44149</v>
      </c>
      <c r="H47" s="7">
        <f ca="1"/>
        <v>44150</v>
      </c>
      <c r="I47" s="13"/>
      <c r="J47" s="7">
        <f t="array" aca="1" ref="J47:P47" ca="1">Dny+DATE(KalRok,MONTH(Prosinec_Hodnota),1)-WEEKDAY(DATE(KalRok,MONTH(Prosinec_Hodnota),1),(ZačátekTýdne="Pondělí")+1)+$A39*7-6</f>
        <v>44179</v>
      </c>
      <c r="K47" s="7">
        <f ca="1"/>
        <v>44180</v>
      </c>
      <c r="L47" s="10">
        <f ca="1"/>
        <v>44181</v>
      </c>
      <c r="M47" s="7">
        <f ca="1"/>
        <v>44182</v>
      </c>
      <c r="N47" s="11">
        <f ca="1"/>
        <v>44183</v>
      </c>
      <c r="O47" s="7">
        <f ca="1"/>
        <v>44184</v>
      </c>
      <c r="P47" s="7">
        <f ca="1"/>
        <v>44185</v>
      </c>
    </row>
    <row r="48" spans="1:16" ht="15.9" customHeight="1" x14ac:dyDescent="0.3">
      <c r="A48" s="4"/>
      <c r="B48" s="7">
        <f t="array" aca="1" ref="B48:H48" ca="1">Dny+DATE(KalRok,MONTH(Listopad_Hodnota),1)-WEEKDAY(DATE(KalRok,MONTH(Listopad_Hodnota),1),(ZačátekTýdne="Pondělí")+1)+$A40*7-6</f>
        <v>44151</v>
      </c>
      <c r="C48" s="7">
        <f ca="1"/>
        <v>44152</v>
      </c>
      <c r="D48" s="10">
        <f ca="1"/>
        <v>44153</v>
      </c>
      <c r="E48" s="7">
        <f ca="1"/>
        <v>44154</v>
      </c>
      <c r="F48" s="11">
        <f ca="1"/>
        <v>44155</v>
      </c>
      <c r="G48" s="7">
        <f ca="1"/>
        <v>44156</v>
      </c>
      <c r="H48" s="7">
        <f ca="1"/>
        <v>44157</v>
      </c>
      <c r="I48" s="13"/>
      <c r="J48" s="7">
        <f t="array" aca="1" ref="J48:P48" ca="1">Dny+DATE(KalRok,MONTH(Prosinec_Hodnota),1)-WEEKDAY(DATE(KalRok,MONTH(Prosinec_Hodnota),1),(ZačátekTýdne="Pondělí")+1)+$A40*7-6</f>
        <v>44186</v>
      </c>
      <c r="K48" s="7">
        <f ca="1"/>
        <v>44187</v>
      </c>
      <c r="L48" s="7">
        <f ca="1"/>
        <v>44188</v>
      </c>
      <c r="M48" s="7">
        <f ca="1"/>
        <v>44189</v>
      </c>
      <c r="N48" s="7">
        <f ca="1"/>
        <v>44190</v>
      </c>
      <c r="O48" s="7">
        <f ca="1"/>
        <v>44191</v>
      </c>
      <c r="P48" s="7">
        <f ca="1"/>
        <v>44192</v>
      </c>
    </row>
    <row r="49" spans="1:16" ht="15.9" customHeight="1" x14ac:dyDescent="0.3">
      <c r="A49" s="4"/>
      <c r="B49" s="7">
        <f t="array" aca="1" ref="B49:H49" ca="1">Dny+DATE(KalRok,MONTH(Listopad_Hodnota),1)-WEEKDAY(DATE(KalRok,MONTH(Listopad_Hodnota),1),(ZačátekTýdne="Pondělí")+1)+$A41*7-6</f>
        <v>44158</v>
      </c>
      <c r="C49" s="7">
        <f ca="1"/>
        <v>44159</v>
      </c>
      <c r="D49" s="7">
        <f ca="1"/>
        <v>44160</v>
      </c>
      <c r="E49" s="7">
        <f ca="1"/>
        <v>44161</v>
      </c>
      <c r="F49" s="7">
        <f ca="1"/>
        <v>44162</v>
      </c>
      <c r="G49" s="7">
        <f ca="1"/>
        <v>44163</v>
      </c>
      <c r="H49" s="7">
        <f ca="1"/>
        <v>44164</v>
      </c>
      <c r="I49" s="13"/>
      <c r="J49" s="7">
        <f t="array" aca="1" ref="J49:P49" ca="1">Dny+DATE(KalRok,MONTH(Prosinec_Hodnota),1)-WEEKDAY(DATE(KalRok,MONTH(Prosinec_Hodnota),1),(ZačátekTýdne="Pondělí")+1)+$A41*7-6</f>
        <v>44193</v>
      </c>
      <c r="K49" s="7">
        <f ca="1"/>
        <v>44194</v>
      </c>
      <c r="L49" s="15">
        <f ca="1"/>
        <v>44195</v>
      </c>
      <c r="M49" s="7">
        <f ca="1"/>
        <v>44196</v>
      </c>
      <c r="N49" s="7">
        <f ca="1"/>
        <v>44197</v>
      </c>
      <c r="O49" s="7">
        <f ca="1"/>
        <v>44198</v>
      </c>
      <c r="P49" s="7">
        <f ca="1"/>
        <v>44199</v>
      </c>
    </row>
    <row r="50" spans="1:16" ht="21.75" customHeight="1" x14ac:dyDescent="0.3">
      <c r="A50" s="4"/>
      <c r="B50" s="7">
        <f t="array" aca="1" ref="B50:H50" ca="1">Dny+DATE(KalRok,MONTH(Listopad_Hodnota),1)-WEEKDAY(DATE(KalRok,MONTH(Listopad_Hodnota),1),(ZačátekTýdne="Pondělí")+1)+$A42*7-6</f>
        <v>44165</v>
      </c>
      <c r="C50" s="7">
        <f ca="1"/>
        <v>44166</v>
      </c>
      <c r="D50" s="7">
        <f ca="1"/>
        <v>44167</v>
      </c>
      <c r="E50" s="7">
        <f ca="1"/>
        <v>44168</v>
      </c>
      <c r="F50" s="7">
        <f ca="1"/>
        <v>44169</v>
      </c>
      <c r="G50" s="7">
        <f ca="1"/>
        <v>44170</v>
      </c>
      <c r="H50" s="7">
        <f ca="1"/>
        <v>44171</v>
      </c>
      <c r="I50" s="13"/>
      <c r="J50" s="7">
        <f t="array" aca="1" ref="J50:P50" ca="1">Dny+DATE(KalRok,MONTH(Prosinec_Hodnota),1)-WEEKDAY(DATE(KalRok,MONTH(Prosinec_Hodnota),1),(ZačátekTýdne="Pondělí")+1)+$A42*7-6</f>
        <v>44200</v>
      </c>
      <c r="K50" s="7">
        <f ca="1"/>
        <v>44201</v>
      </c>
      <c r="L50" s="7">
        <f ca="1"/>
        <v>44202</v>
      </c>
      <c r="M50" s="7">
        <f ca="1"/>
        <v>44203</v>
      </c>
      <c r="N50" s="7">
        <f ca="1"/>
        <v>44204</v>
      </c>
      <c r="O50" s="7">
        <f ca="1"/>
        <v>44205</v>
      </c>
      <c r="P50" s="7">
        <f ca="1"/>
        <v>44206</v>
      </c>
    </row>
    <row r="51" spans="1:16" x14ac:dyDescent="0.3">
      <c r="B51" s="2" t="s">
        <v>0</v>
      </c>
      <c r="C51" s="8"/>
      <c r="D51" s="12" t="s">
        <v>1</v>
      </c>
    </row>
    <row r="52" spans="1:16" x14ac:dyDescent="0.3">
      <c r="C52" s="10"/>
      <c r="D52" s="12" t="s">
        <v>2</v>
      </c>
    </row>
    <row r="53" spans="1:16" x14ac:dyDescent="0.3">
      <c r="C53" s="11"/>
      <c r="D53" s="12" t="s">
        <v>3</v>
      </c>
    </row>
    <row r="54" spans="1:16" x14ac:dyDescent="0.3">
      <c r="C54" s="9"/>
      <c r="D54" s="12" t="s">
        <v>4</v>
      </c>
    </row>
    <row r="55" spans="1:16" x14ac:dyDescent="0.3">
      <c r="C55" s="15"/>
      <c r="D55" s="12" t="s">
        <v>6</v>
      </c>
    </row>
  </sheetData>
  <sheetProtection sheet="1" objects="1" scenarios="1" selectLockedCells="1" selectUnlockedCells="1"/>
  <mergeCells count="14">
    <mergeCell ref="B43:H43"/>
    <mergeCell ref="J43:P43"/>
    <mergeCell ref="B19:H19"/>
    <mergeCell ref="J19:P19"/>
    <mergeCell ref="B27:H27"/>
    <mergeCell ref="J27:P27"/>
    <mergeCell ref="B35:H35"/>
    <mergeCell ref="J35:P35"/>
    <mergeCell ref="B1:P1"/>
    <mergeCell ref="B2:P2"/>
    <mergeCell ref="B3:H3"/>
    <mergeCell ref="J3:P3"/>
    <mergeCell ref="B11:H11"/>
    <mergeCell ref="J11:P11"/>
  </mergeCells>
  <conditionalFormatting sqref="B5:H5">
    <cfRule type="expression" dxfId="25" priority="26">
      <formula>DAY(B5)&gt;7</formula>
    </cfRule>
  </conditionalFormatting>
  <conditionalFormatting sqref="J5:P5">
    <cfRule type="expression" dxfId="24" priority="25">
      <formula>DAY(J5)&gt;7</formula>
    </cfRule>
  </conditionalFormatting>
  <conditionalFormatting sqref="B13:H13">
    <cfRule type="expression" dxfId="23" priority="24">
      <formula>DAY(B13)&gt;7</formula>
    </cfRule>
  </conditionalFormatting>
  <conditionalFormatting sqref="J13:P13">
    <cfRule type="expression" dxfId="22" priority="23">
      <formula>DAY(J13)&gt;7</formula>
    </cfRule>
  </conditionalFormatting>
  <conditionalFormatting sqref="J29:P29">
    <cfRule type="expression" dxfId="21" priority="22">
      <formula>DAY(J29)&gt;7</formula>
    </cfRule>
  </conditionalFormatting>
  <conditionalFormatting sqref="B29:C29 G29:H29">
    <cfRule type="expression" dxfId="20" priority="21">
      <formula>DAY(B29)&gt;7</formula>
    </cfRule>
  </conditionalFormatting>
  <conditionalFormatting sqref="K21 O21:P21">
    <cfRule type="expression" dxfId="19" priority="20">
      <formula>DAY(K21)&gt;7</formula>
    </cfRule>
  </conditionalFormatting>
  <conditionalFormatting sqref="B21:H21">
    <cfRule type="expression" dxfId="18" priority="19">
      <formula>DAY(B21)&gt;7</formula>
    </cfRule>
  </conditionalFormatting>
  <conditionalFormatting sqref="B37 G37:H37">
    <cfRule type="expression" dxfId="17" priority="18">
      <formula>DAY(B37)&gt;7</formula>
    </cfRule>
  </conditionalFormatting>
  <conditionalFormatting sqref="J37:L37 O37:P37">
    <cfRule type="expression" dxfId="16" priority="17">
      <formula>DAY(J37)&gt;7</formula>
    </cfRule>
  </conditionalFormatting>
  <conditionalFormatting sqref="B45:H45">
    <cfRule type="expression" dxfId="15" priority="16">
      <formula>DAY(B45)&gt;7</formula>
    </cfRule>
  </conditionalFormatting>
  <conditionalFormatting sqref="J45 O45:P45">
    <cfRule type="expression" dxfId="14" priority="15">
      <formula>DAY(J45)&gt;7</formula>
    </cfRule>
  </conditionalFormatting>
  <conditionalFormatting sqref="B9:H10">
    <cfRule type="expression" dxfId="13" priority="14">
      <formula>DAY(B9)&lt;15</formula>
    </cfRule>
  </conditionalFormatting>
  <conditionalFormatting sqref="J9:P10">
    <cfRule type="expression" dxfId="12" priority="13">
      <formula>DAY(J9)&lt;15</formula>
    </cfRule>
  </conditionalFormatting>
  <conditionalFormatting sqref="B17:H18">
    <cfRule type="expression" dxfId="11" priority="12">
      <formula>DAY(B17)&lt;15</formula>
    </cfRule>
  </conditionalFormatting>
  <conditionalFormatting sqref="J17:P18">
    <cfRule type="expression" dxfId="10" priority="11">
      <formula>DAY(J17)&lt;15</formula>
    </cfRule>
  </conditionalFormatting>
  <conditionalFormatting sqref="K34:P34 O33:P33">
    <cfRule type="expression" dxfId="9" priority="10">
      <formula>DAY(K33)&lt;15</formula>
    </cfRule>
  </conditionalFormatting>
  <conditionalFormatting sqref="B34:H34 G33:H33">
    <cfRule type="expression" dxfId="8" priority="9">
      <formula>DAY(B33)&lt;15</formula>
    </cfRule>
  </conditionalFormatting>
  <conditionalFormatting sqref="J26:P26 L25:P25">
    <cfRule type="expression" dxfId="7" priority="8">
      <formula>DAY(J25)&lt;15</formula>
    </cfRule>
  </conditionalFormatting>
  <conditionalFormatting sqref="B25:H26">
    <cfRule type="expression" dxfId="6" priority="7">
      <formula>DAY(B25)&lt;15</formula>
    </cfRule>
  </conditionalFormatting>
  <conditionalFormatting sqref="B42:H42 E41:H41">
    <cfRule type="expression" dxfId="5" priority="6">
      <formula>DAY(B41)&lt;15</formula>
    </cfRule>
  </conditionalFormatting>
  <conditionalFormatting sqref="J42:P42 O41:P41">
    <cfRule type="expression" dxfId="4" priority="5">
      <formula>DAY(J41)&lt;15</formula>
    </cfRule>
  </conditionalFormatting>
  <conditionalFormatting sqref="C50:H50 G49:H49">
    <cfRule type="expression" dxfId="3" priority="4">
      <formula>DAY(C49)&lt;15</formula>
    </cfRule>
  </conditionalFormatting>
  <conditionalFormatting sqref="J50:P50 N49:P49">
    <cfRule type="expression" dxfId="2" priority="3">
      <formula>DAY(J49)&lt;15</formula>
    </cfRule>
  </conditionalFormatting>
  <conditionalFormatting sqref="C54">
    <cfRule type="expression" dxfId="1" priority="2">
      <formula>DAY(C54)&gt;7</formula>
    </cfRule>
  </conditionalFormatting>
  <conditionalFormatting sqref="O39">
    <cfRule type="expression" dxfId="0" priority="1">
      <formula>DAY(O39)&gt;7</formula>
    </cfRule>
  </conditionalFormatting>
  <dataValidations count="38">
    <dataValidation allowBlank="1" showInputMessage="1" showErrorMessage="1" prompt="Kalendářní dny pro tento měsíc se automaticky aktualizují v buňkách B4 až H9. Pokud tato buňka neobsahuje číslo 1, jde o den z předchozího měsíce." sqref="B5" xr:uid="{0C1B7580-D882-4F0A-A797-CA8244339E00}"/>
    <dataValidation allowBlank="1" showInputMessage="1" showErrorMessage="1" prompt="Kalendářní dny pro tento měsíc se automaticky aktualizují v buňkách J4 až P9. Pokud tato buňka neobsahuje číslo 1, jde o den z předchozího měsíce." sqref="J5" xr:uid="{FC2D1C34-8145-46BA-984D-9B9C38340983}"/>
    <dataValidation allowBlank="1" showInputMessage="1" showErrorMessage="1" prompt="Kalendářní dny pro tento měsíc se automaticky aktualizují v buňkách B12 až H17. Pokud tato buňka neobsahuje číslo 1, jde o den z předchozího měsíce." sqref="B13" xr:uid="{0FFF2FE1-047B-4CB8-B3AC-88D6492ED7B7}"/>
    <dataValidation allowBlank="1" showInputMessage="1" showErrorMessage="1" prompt="Kalendářní dny pro tento měsíc se automaticky aktualizují v buňkách J12 až P17. Pokud tato buňka neobsahuje číslo 1, jde o den z předchozího měsíce." sqref="J13" xr:uid="{E299F537-F784-4152-BB47-C81B7E44480C}"/>
    <dataValidation allowBlank="1" showInputMessage="1" showErrorMessage="1" prompt="Kalendářní dny pro tento měsíc se automaticky aktualizují v buňkách B20 až H25. Pokud tato buňka neobsahuje číslo 1, jde o den z předchozího měsíce." sqref="B21" xr:uid="{2104DC20-F3D6-44D9-B27A-65810254091E}"/>
    <dataValidation allowBlank="1" showInputMessage="1" showErrorMessage="1" prompt="Kalendářní dny pro tento měsíc se automaticky aktualizují v buňkách J20 až P25. Pokud tato buňka neobsahuje číslo 1, jde o den z předchozího měsíce." sqref="J21" xr:uid="{5AD11715-6AB5-4656-A928-B455E6C6252B}"/>
    <dataValidation allowBlank="1" showInputMessage="1" showErrorMessage="1" prompt="Kalendářní dny pro tento měsíc se automaticky aktualizují v buňkách B28 až H33. Pokud tato buňka neobsahuje číslo 1, jde o den z předchozího měsíce." sqref="B29" xr:uid="{BF799F99-2400-424E-BF3D-521468F0FF9C}"/>
    <dataValidation allowBlank="1" showInputMessage="1" showErrorMessage="1" prompt="Kalendářní dny pro tento měsíc se automaticky aktualizují v buňkách J28 až P33. Pokud tato buňka neobsahuje číslo 1, jde o den z předchozího měsíce." sqref="J29" xr:uid="{26FFA6FC-5D21-4129-9281-F9B50B8C4A68}"/>
    <dataValidation allowBlank="1" showInputMessage="1" showErrorMessage="1" prompt="Kalendářní dny pro tento měsíc se automaticky aktualizují v buňkách B36 až H41. Pokud tato buňka neobsahuje číslo 1, jde o den z předchozího měsíce." sqref="B37" xr:uid="{CE4EF1DE-67CC-4501-BDCC-0E9B45ED9817}"/>
    <dataValidation allowBlank="1" showInputMessage="1" showErrorMessage="1" prompt="Kalendářní dny pro tento měsíc se automaticky aktualizují v buňkách J36 až P41. Pokud tato buňka neobsahuje číslo 1, jde o den z předchozího měsíce." sqref="J37" xr:uid="{AC22502C-4B7B-42F1-B2D6-FCC01E028ABC}"/>
    <dataValidation allowBlank="1" showInputMessage="1" showErrorMessage="1" prompt="Kalendářní dny pro tento měsíc se automaticky aktualizují v buňkách B44 až H49. Pokud tato buňka neobsahuje číslo 1, jde o den z předchozího měsíce." sqref="B45" xr:uid="{73AA1E1F-E3F1-4D17-A22B-86397C6ABE77}"/>
    <dataValidation allowBlank="1" showInputMessage="1" showErrorMessage="1" prompt="Kalendářní dny pro tento měsíc se automaticky aktualizují v buňkách J44 až P49. Pokud tato buňka neobsahuje číslo 1, jde o den z předchozího měsíce." sqref="J45" xr:uid="{C7BA7C91-B7CF-4F60-A66C-18FE150719C2}"/>
    <dataValidation allowBlank="1" showInputMessage="1" showErrorMessage="1" prompt="Pomocí listu Kalendář na libovolný rok (Po–Ne) můžete vytvořit kalendář pro libovolný rok. Kalendář pro každý měsíc se automaticky aktualizuje po zadaní roku do buňky vpravo." sqref="A1:A2" xr:uid="{68FBA7BF-5AD5-4B97-807D-26A3A960997E}"/>
    <dataValidation allowBlank="1" showInputMessage="1" showErrorMessage="1" prompt="Kalendář pro každý měsíc se automaticky aktualizuje v buňkách B2 až P49 po zadání roku v této buňce." sqref="B1:B2 C1:P1" xr:uid="{430F491D-9647-4011-8C00-547FA365E86B}"/>
    <dataValidation allowBlank="1" showInputMessage="1" showErrorMessage="1" prompt="V této buňce je kalendářní měsíc. Kalendář pro tento měsíc se automaticky aktualizuje v buňkách J43 až P49 a obsahuje data z předchozího, aktuálního a následujícího měsíce." sqref="J43:P43" xr:uid="{0896325E-B17F-4B51-B49A-3E7AB700D82D}"/>
    <dataValidation allowBlank="1" showInputMessage="1" showErrorMessage="1" prompt="V této buňce je kalendářní měsíc. Kalendář pro tento měsíc se automaticky aktualizuje v buňkách J3 až P9 a obsahuje data z předchozího, aktuálního a následujícího měsíce." sqref="J3:P3" xr:uid="{D4133F44-D7C0-4E93-A9A4-BD95053DA60A}"/>
    <dataValidation allowBlank="1" showInputMessage="1" showErrorMessage="1" prompt="V této buňce je kalendářní měsíc. Kalendář pro tento měsíc se automaticky aktualizuje v buňkách B11 až H17 a obsahuje data z předchozího, aktuálního a následujícího měsíce." sqref="B11:H11" xr:uid="{EAF34C80-54FA-4D18-8863-BB7F8F064446}"/>
    <dataValidation allowBlank="1" showInputMessage="1" showErrorMessage="1" prompt="V této buňce je kalendářní měsíc. Kalendář pro tento měsíc se automaticky aktualizuje v buňkách B3 až H9 a obsahuje data z předchozího, aktuálního a následujícího měsíce." sqref="B3:H3" xr:uid="{A29C3249-4BE2-4325-B53C-BFD7B179AF98}"/>
    <dataValidation allowBlank="1" showInputMessage="1" showErrorMessage="1" prompt="V této buňce je kalendářní měsíc. Kalendář pro tento měsíc se automaticky aktualizuje v buňkách J11 až P17 a obsahuje data z předchozího, aktuálního a následujícího měsíce." sqref="J11:P11" xr:uid="{4241791E-1A34-4F23-ABCD-2F0BEE07DD79}"/>
    <dataValidation allowBlank="1" showInputMessage="1" showErrorMessage="1" prompt="V této buňce je kalendářní měsíc. Kalendář pro tento měsíc se automaticky aktualizuje v buňkách B19 až H25 a obsahuje data z předchozího, aktuálního a následujícího měsíce." sqref="B19:H19" xr:uid="{BA5481FE-4CC5-4241-A77D-45E8CCEB8DB6}"/>
    <dataValidation allowBlank="1" showInputMessage="1" showErrorMessage="1" prompt="V této buňce je kalendářní měsíc. Kalendář pro tento měsíc se automaticky aktualizuje v buňkách J19 až P25 a obsahuje data z předchozího, aktuálního a následujícího měsíce." sqref="J19:P19" xr:uid="{24522AB5-2E7D-4C08-999E-547E58866AAA}"/>
    <dataValidation allowBlank="1" showInputMessage="1" showErrorMessage="1" prompt="V této buňce je kalendářní měsíc. Kalendář pro tento měsíc se automaticky aktualizuje v buňkách B27 až H33 a obsahuje data z předchozího, aktuálního a následujícího měsíce." sqref="B27:H27" xr:uid="{80F4E6AA-68DE-4005-AED0-AFF7E61F7D96}"/>
    <dataValidation allowBlank="1" showInputMessage="1" showErrorMessage="1" prompt="V této buňce je kalendářní měsíc. Kalendář pro tento měsíc se automaticky aktualizuje v buňkách J27 až P33 a obsahuje data z předchozího, aktuálního a následujícího měsíce." sqref="J27:P27" xr:uid="{2DA99873-7528-4FFD-99BB-8FABE51487E9}"/>
    <dataValidation allowBlank="1" showInputMessage="1" showErrorMessage="1" prompt="V této buňce je kalendářní měsíc. Kalendář pro tento měsíc se automaticky aktualizuje v buňkách B35 až H41 a obsahuje data z předchozího, aktuálního a následujícího měsíce." sqref="B35:H35" xr:uid="{F59EC42E-DAA8-448C-BD20-0314ED1FF01E}"/>
    <dataValidation allowBlank="1" showInputMessage="1" showErrorMessage="1" prompt="V této buňce je kalendářní měsíc. Kalendář pro tento měsíc se automaticky aktualizuje v buňkách J35 až P41 a obsahuje data z předchozího, aktuálního a následujícího měsíce." sqref="J35:P35" xr:uid="{A7561493-F905-49FE-98FD-B0153383CC87}"/>
    <dataValidation allowBlank="1" showInputMessage="1" showErrorMessage="1" prompt="V této buňce je kalendářní měsíc. Kalendář pro tento měsíc se automaticky aktualizuje v buňkách B43 až H49 a obsahuje data z předchozího, aktuálního a následujícího měsíce." sqref="B43:H43" xr:uid="{B4DF7AD0-9676-48F4-A36D-A7E12411C105}"/>
    <dataValidation allowBlank="1" showInputMessage="1" showErrorMessage="1" prompt="V buňkách B3 až H3 jsou dny v týdnu pro měsíc uvedený v buňce výše." sqref="B4" xr:uid="{7A8ABDBB-3401-4162-B8CB-51CF000D5EB7}"/>
    <dataValidation allowBlank="1" showInputMessage="1" showErrorMessage="1" prompt="V buňkách B11 až H11 jsou dny v týdnu pro měsíc uvedený v buňce výše." sqref="B12" xr:uid="{94F4B0A5-09D2-437E-81D3-DA498D5054BB}"/>
    <dataValidation allowBlank="1" showInputMessage="1" showErrorMessage="1" prompt="V buňkách B19 až H19 jsou dny v týdnu pro měsíc uvedený v buňce výše." sqref="B20" xr:uid="{1C460AB9-785D-4C0B-B30F-14AA7A7D1805}"/>
    <dataValidation allowBlank="1" showInputMessage="1" showErrorMessage="1" prompt="V buňkách B27 až H27 jsou dny v týdnu pro měsíc uvedený v buňce výše." sqref="B28" xr:uid="{845114CF-AD4B-4357-B3F9-8FF692424692}"/>
    <dataValidation allowBlank="1" showInputMessage="1" showErrorMessage="1" prompt="V buňkách B35 až H35 jsou dny v týdnu pro měsíc uvedený v buňce výše." sqref="B36" xr:uid="{739B1BD4-ABFB-4841-A6C4-0D577488CAD7}"/>
    <dataValidation allowBlank="1" showInputMessage="1" showErrorMessage="1" prompt="V buňkách B43 až H43 jsou dny v týdnu pro měsíc uvedený v buňce výše." sqref="B44" xr:uid="{95FA3BF7-8A66-4D13-BD6D-9E696E8CEBFD}"/>
    <dataValidation allowBlank="1" showInputMessage="1" showErrorMessage="1" prompt="V buňkách J3 až P3 jsou dny v týdnu pro měsíc uvedený v buňce výše." sqref="J4" xr:uid="{77B9C3B2-CA80-4544-93F7-715EE87E8A74}"/>
    <dataValidation allowBlank="1" showInputMessage="1" showErrorMessage="1" prompt="V buňkách J11 až P11 jsou dny v týdnu pro měsíc uvedený v buňce výše." sqref="J12" xr:uid="{BA2899C7-1A7C-4FA5-BA8B-D73F03B8203F}"/>
    <dataValidation allowBlank="1" showInputMessage="1" showErrorMessage="1" prompt="V buňkách J19 až P19 jsou dny v týdnu pro měsíc uvedený v buňce výše." sqref="J20" xr:uid="{15D2DABC-6997-4468-94FE-E4212BE049A4}"/>
    <dataValidation allowBlank="1" showInputMessage="1" showErrorMessage="1" prompt="V buňkách J27 až P27 jsou dny v týdnu pro měsíc uvedený v buňce výše." sqref="J28" xr:uid="{1E0D3150-B4E2-4B30-9A01-93119FF3E72E}"/>
    <dataValidation allowBlank="1" showInputMessage="1" showErrorMessage="1" prompt="V buňkách J35 až P35 jsou dny v týdnu pro měsíc uvedený v buňce výše." sqref="J36" xr:uid="{0337ED46-4A02-43E0-ABDB-8E52FD9AA5C5}"/>
    <dataValidation allowBlank="1" showInputMessage="1" showErrorMessage="1" prompt="V buňkách J43 až P43 jsou dny v týdnu pro měsíc uvedený v buňce výše." sqref="J44" xr:uid="{39F3A1B7-4116-497A-9885-B7AEF73F6A8F}"/>
  </dataValidations>
  <printOptions horizontalCentered="1"/>
  <pageMargins left="0.4" right="0.4" top="0.4" bottom="0.6" header="0.3" footer="0.3"/>
  <pageSetup paperSize="9" scale="74" orientation="portrait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0C97A86AF98A45955A5941CBF93A18" ma:contentTypeVersion="22" ma:contentTypeDescription="Create a new document." ma:contentTypeScope="" ma:versionID="e02ae872c0a9f8f4687addecbf2a136d">
  <xsd:schema xmlns:xsd="http://www.w3.org/2001/XMLSchema" xmlns:xs="http://www.w3.org/2001/XMLSchema" xmlns:p="http://schemas.microsoft.com/office/2006/metadata/properties" xmlns:ns3="f9695600-702a-41cf-85bd-e6b60d4706d7" xmlns:ns4="2fbc70ad-c68c-4f13-a939-465e3da31ac6" targetNamespace="http://schemas.microsoft.com/office/2006/metadata/properties" ma:root="true" ma:fieldsID="acac0078e6a9787dbb6dbb4549807d27" ns3:_="" ns4:_="">
    <xsd:import namespace="f9695600-702a-41cf-85bd-e6b60d4706d7"/>
    <xsd:import namespace="2fbc70ad-c68c-4f13-a939-465e3da31ac6"/>
    <xsd:element name="properties">
      <xsd:complexType>
        <xsd:sequence>
          <xsd:element name="documentManagement">
            <xsd:complexType>
              <xsd:all>
                <xsd:element ref="ns3:SharingHintHash" minOccurs="0"/>
                <xsd:element ref="ns3:SharedWithDetails" minOccurs="0"/>
                <xsd:element ref="ns3:SharedWithUser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695600-702a-41cf-85bd-e6b60d4706d7" elementFormDefault="qualified">
    <xsd:import namespace="http://schemas.microsoft.com/office/2006/documentManagement/types"/>
    <xsd:import namespace="http://schemas.microsoft.com/office/infopath/2007/PartnerControls"/>
    <xsd:element name="SharingHintHash" ma:index="8" nillable="true" ma:displayName="Sharing Hint Hash" ma:description="" ma:hidden="true" ma:internalName="SharingHintHash" ma:readOnly="true">
      <xsd:simpleType>
        <xsd:restriction base="dms:Text"/>
      </xsd:simple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bc70ad-c68c-4f13-a939-465e3da31a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0ace10e6-8c8a-46b5-9435-807f619c65c5" ContentTypeId="0x0101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539797-CBF3-446B-ABE5-E33D38670641}">
  <ds:schemaRefs>
    <ds:schemaRef ds:uri="http://purl.org/dc/elements/1.1/"/>
    <ds:schemaRef ds:uri="http://schemas.microsoft.com/office/2006/metadata/properties"/>
    <ds:schemaRef ds:uri="http://purl.org/dc/terms/"/>
    <ds:schemaRef ds:uri="f9695600-702a-41cf-85bd-e6b60d4706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fbc70ad-c68c-4f13-a939-465e3da31ac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E3AE6EE-3E6E-4F62-A4D3-FCE50DED7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695600-702a-41cf-85bd-e6b60d4706d7"/>
    <ds:schemaRef ds:uri="2fbc70ad-c68c-4f13-a939-465e3da31a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311918-79BE-4D44-A1CC-D5495F4682D1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0DC48CE0-2ABE-4EAF-A30C-B5F7C059F73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13</vt:i4>
      </vt:variant>
    </vt:vector>
  </HeadingPairs>
  <TitlesOfParts>
    <vt:vector size="14" baseType="lpstr">
      <vt:lpstr>Přáslavice</vt:lpstr>
      <vt:lpstr>Přáslavice!KalRok</vt:lpstr>
      <vt:lpstr>Přáslavice!OblastNadpisuSloupce1..H9.1</vt:lpstr>
      <vt:lpstr>Přáslavice!OblastNadpisuSloupce10..P41.1</vt:lpstr>
      <vt:lpstr>Přáslavice!OblastNadpisuSloupce11..H49.1</vt:lpstr>
      <vt:lpstr>Přáslavice!OblastNadpisuSloupce12..P49.1</vt:lpstr>
      <vt:lpstr>Přáslavice!OblastNadpisuSloupce2..P9.1</vt:lpstr>
      <vt:lpstr>Přáslavice!OblastNadpisuSloupce3..H17.1</vt:lpstr>
      <vt:lpstr>Přáslavice!OblastNadpisuSloupce4..P17.1</vt:lpstr>
      <vt:lpstr>Přáslavice!OblastNadpisuSloupce5..H25.1</vt:lpstr>
      <vt:lpstr>Přáslavice!OblastNadpisuSloupce6..P25.1</vt:lpstr>
      <vt:lpstr>Přáslavice!OblastNadpisuSloupce7..H33.1</vt:lpstr>
      <vt:lpstr>Přáslavice!OblastNadpisuSloupce8..P33.1</vt:lpstr>
      <vt:lpstr>Přáslavice!OblastNadpisuSloupce9..H41.1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habrmanova</dc:creator>
  <cp:lastModifiedBy>Gillarova</cp:lastModifiedBy>
  <cp:lastPrinted>2020-06-08T05:11:27Z</cp:lastPrinted>
  <dcterms:created xsi:type="dcterms:W3CDTF">2017-07-13T09:26:51Z</dcterms:created>
  <dcterms:modified xsi:type="dcterms:W3CDTF">2020-06-08T05:13:50Z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0x0101004B0C97A86AF98A45955A5941CBF93A18</vt:lpwstr>
  </property>
</Properties>
</file>